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DF50C621-D72E-4B9A-AB7B-C37AB7F8CC32}" xr6:coauthVersionLast="36" xr6:coauthVersionMax="36" xr10:uidLastSave="{00000000-0000-0000-0000-000000000000}"/>
  <bookViews>
    <workbookView xWindow="-120" yWindow="-60" windowWidth="15600" windowHeight="111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83" i="1" l="1"/>
  <c r="P78" i="1"/>
  <c r="P73" i="1"/>
  <c r="P72" i="1"/>
  <c r="P67" i="1"/>
  <c r="P62" i="1"/>
  <c r="P57" i="1"/>
  <c r="P53" i="1"/>
  <c r="P42" i="1"/>
  <c r="P39" i="1"/>
  <c r="P37" i="1"/>
  <c r="P34" i="1"/>
  <c r="P28" i="1"/>
  <c r="P20" i="1"/>
  <c r="P17" i="1"/>
  <c r="P12" i="1"/>
  <c r="P83" i="1" l="1"/>
  <c r="M72" i="1"/>
  <c r="L83" i="1" l="1"/>
  <c r="M78" i="1"/>
  <c r="M73" i="1"/>
  <c r="M62" i="1"/>
  <c r="M53" i="1"/>
  <c r="M42" i="1"/>
  <c r="M39" i="1"/>
  <c r="M37" i="1"/>
  <c r="M34" i="1"/>
  <c r="M28" i="1"/>
  <c r="M20" i="1"/>
  <c r="M17" i="1"/>
  <c r="M12" i="1"/>
  <c r="M83" i="1" l="1"/>
</calcChain>
</file>

<file path=xl/sharedStrings.xml><?xml version="1.0" encoding="utf-8"?>
<sst xmlns="http://schemas.openxmlformats.org/spreadsheetml/2006/main" count="257" uniqueCount="198">
  <si>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</si>
  <si>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</si>
  <si>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</si>
  <si>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</si>
  <si>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</si>
  <si>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</si>
  <si>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</si>
  <si>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</si>
  <si>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</si>
  <si>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</si>
  <si>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</si>
  <si>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</si>
  <si>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</si>
  <si>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</si>
  <si>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</si>
  <si>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</si>
  <si>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Convidar nutricionistas e técnicos para elaboração de artigos informativos referente às datas da saúde e nutrição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</si>
  <si>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</si>
  <si>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</si>
  <si>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</si>
  <si>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</si>
  <si>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</si>
  <si>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Ana Luiza   (parceria com CFP)</t>
  </si>
  <si>
    <t>Janice</t>
  </si>
  <si>
    <t>Valorizar o dia do TND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</si>
  <si>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</si>
  <si>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</si>
  <si>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</si>
  <si>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</si>
  <si>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</si>
  <si>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</si>
  <si>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Ana Carolina</t>
  </si>
  <si>
    <t>locação de tenda 10x10m</t>
  </si>
  <si>
    <t>folder áreas de atuação</t>
  </si>
  <si>
    <t>06 de junho</t>
  </si>
  <si>
    <t>locação de mesas e cadeiras</t>
  </si>
  <si>
    <t>banner TND</t>
  </si>
  <si>
    <t>contratação de serviços de gravação e transmissão ao vivo</t>
  </si>
  <si>
    <t>Rosângela</t>
  </si>
  <si>
    <t>sociedade civil</t>
  </si>
  <si>
    <t>falta de parceria</t>
  </si>
  <si>
    <t>07 de abril</t>
  </si>
  <si>
    <t>Realizar ações comemorativas a Semana da Saúde e da Nutrição (MERCADO PÚBLICO POA)</t>
  </si>
  <si>
    <t>folder prato de comida com 6 grupos alimentares e no verso 10 passos da alimentação saudável</t>
  </si>
  <si>
    <t>outubro</t>
  </si>
  <si>
    <t>Aline B.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</si>
  <si>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</si>
  <si>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</si>
  <si>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</si>
  <si>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</si>
  <si>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</si>
  <si>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locação de espaço</t>
  </si>
  <si>
    <t>locação de equipamentos</t>
  </si>
  <si>
    <t>2)Realizar Seminário Temático do CRN-2 durante Semana da Alimentação em Porto Alegre</t>
  </si>
  <si>
    <t>3)Realizar Seminário Temático do CRN2 durante Semana da Alimentação RS em Santa Maria</t>
  </si>
  <si>
    <t>impressão (material institucional)</t>
  </si>
  <si>
    <t>criação de arte de materiais</t>
  </si>
  <si>
    <t>assessoria para as midias sociais</t>
  </si>
  <si>
    <t>janeiro a dezembro</t>
  </si>
  <si>
    <t>nutricionistas; acadêmicos; estudantes; sociedade civil</t>
  </si>
  <si>
    <t>sem despesa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</si>
  <si>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</si>
  <si>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</si>
  <si>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</si>
  <si>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 xml:space="preserve">esclarecimento para sociedade da função/papel do nutricionista; necessita valorização da sociedade; ser reconhecido no mercado de trabalho; valorização profissional
valorização do trabalho\ profissão; ter voz;
apoio do CRN; credibilidade;
informações seguras e corretas; impedir o exercício dos profissionais ilegais; fiscalização efetiva com qualidade, quantidade e agilidade;
ter retorno positivo da categoria a cerca do universo participativo (eventos)
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</si>
  <si>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</si>
  <si>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</si>
  <si>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</si>
  <si>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>esclarecimento para a sociedade da função\papel do nutricionista; ser reconhecido no mercado de trabalho; valorização profissional; experiência;
reconhecimento do trabalho; experiencia; fazer parte do CRN-2;
tempo com a familia; saúde; informações seguras e corretas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</si>
  <si>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</si>
  <si>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</si>
  <si>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</si>
  <si>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 xml:space="preserve">não ser um bom profissional; código de ética;
falta de apoio legal; falta de parceria;
doenças; desinformação;
falta de reconhecimento; não atender as expectativas da gestão e publico externo
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</si>
  <si>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</si>
  <si>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</si>
  <si>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</si>
  <si>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</si>
  <si>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</si>
  <si>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</si>
  <si>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</si>
  <si>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</si>
  <si>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</si>
  <si>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 xml:space="preserve">nutricionistas;  acadêmicos; TNDs; estudantes; colaboradores; clientes -PJ; sociedade civil </t>
  </si>
  <si>
    <t>nutricionistas; estudantes; TND; sociedade civil</t>
  </si>
  <si>
    <t>estagiário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</si>
  <si>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</si>
  <si>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</si>
  <si>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</si>
  <si>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março a dezembro</t>
  </si>
  <si>
    <t>nutricionistas; TND</t>
  </si>
  <si>
    <t>falta inovação tecnológica; falta de parceria</t>
  </si>
  <si>
    <t>inovação tecnológica; aplicativos inovadores; fazer parte do CRN-2</t>
  </si>
  <si>
    <t>Mais mais acessível e transparente; mais ágil; mais articulador; mais atuante;  mais integrado;  mais moderno e tecnológico;  mais orientador; próximo e conectado ao Nutricionista e TND</t>
  </si>
  <si>
    <t>Mais mais articulador; mais atuante; mais orientador; próximo e conectado ao Nutricionista</t>
  </si>
  <si>
    <t xml:space="preserve">março   </t>
  </si>
  <si>
    <t>nutricionistas; TND; sociedade civil</t>
  </si>
  <si>
    <t>necessidade de atualização</t>
  </si>
  <si>
    <t>Adquirir programa Adobe Ilustrator e capacitar assecom</t>
  </si>
  <si>
    <t>curso de capacitação</t>
  </si>
  <si>
    <t>Contratar empresa para desenvolvimento de novo portal</t>
  </si>
  <si>
    <t>novo portal</t>
  </si>
  <si>
    <t>maio</t>
  </si>
  <si>
    <t>nutricionistas; acadêmicos; TND; estudantes; sociedade civil; clientes - PJ; colaboradores</t>
  </si>
  <si>
    <t>falta de inovação tecnológica; código de ética; desinformação; não ateder as expectativas da gestão e público externo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</si>
  <si>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</si>
  <si>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</si>
  <si>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Mais mais acessível e transparente; mais articulador;  mais integrado; mais próximo e conectado com nutricionistas e TND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</si>
  <si>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</si>
  <si>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</si>
  <si>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</si>
  <si>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ágil; mais articulador; mais integrado; mais próximo e integrado com Nutricionistas e TND</t>
  </si>
  <si>
    <t>Mais mais articulador; mais atuante; mais moderno e tecnológico; mais próximo e conectado com Nutricionistas e TND</t>
  </si>
  <si>
    <t>Mais mais articulador; mais atuante; mais orientador; mais próximo e conectado ao TND</t>
  </si>
  <si>
    <t>Mais mais acessível e transparente; mais ágil; mais articulador; mais atuante; mais integrado; mais moderno e tecnológico; mais próximo e conectado com Nutricionistas e TND</t>
  </si>
  <si>
    <t>Mais acessível e transparente; mais ágil; mais articulador; mais atuante; mais integrado; mais moderno e tecnológico;  mais próximo e concetado com Nutricionistas e TND</t>
  </si>
  <si>
    <t>Como mede?</t>
  </si>
  <si>
    <t>Ação(ões)</t>
  </si>
  <si>
    <t>Valorizar o dia do Nutricionista junto a Delegacia de Santa Maria</t>
  </si>
  <si>
    <t xml:space="preserve">Comemorar os 40 anos do CRN-2 </t>
  </si>
  <si>
    <t>Planejamento da atividade e definição de agenda</t>
  </si>
  <si>
    <t>Definir o(s) tipo(s) de Apoio do CRN2</t>
  </si>
  <si>
    <t>Registro do apoio aos eventos</t>
  </si>
  <si>
    <t xml:space="preserve">Plano de Comunicação </t>
  </si>
  <si>
    <t>Ação Operacional</t>
  </si>
  <si>
    <t xml:space="preserve">Promover a semana da alimentação:
</t>
  </si>
  <si>
    <t>1) Participar da praça</t>
  </si>
  <si>
    <t>Criar posts para demais datas importantes (ex.: mãe, pai, aniver dos nutricionistas, etc)</t>
  </si>
  <si>
    <t>Convite a nutricionistas e TND's</t>
  </si>
  <si>
    <t>Planejamento dos informativos (datas e matérias)</t>
  </si>
  <si>
    <t>Qualificar o Serviço de Assessoria de Comunicação</t>
  </si>
  <si>
    <t>Contrato de Estágio assinado</t>
  </si>
  <si>
    <t>Maior acesso e conhecimento das ferramentas tecnológicas</t>
  </si>
  <si>
    <t>Ferramenta instalada com licença</t>
  </si>
  <si>
    <t>Aguardar o Planejamento da atividade e definição de agenda pelo Plenário</t>
  </si>
  <si>
    <t xml:space="preserve">Convidar IES, Profissionais e acadêmicos </t>
  </si>
  <si>
    <t>Valorizar o dia do Nutricionista em Porto Alegre</t>
  </si>
  <si>
    <t>Evento no Parque Farroupilha: Caminhada e atividades de serviços à Comunidade</t>
  </si>
  <si>
    <t>Convidar IES e Outras entidades da categoria</t>
  </si>
  <si>
    <t>Realizar ações comemorativas a Semana da Saúde e da Nutrição (ESPAÇO PÚBLICO EM SANTA MARIA)</t>
  </si>
  <si>
    <r>
      <t xml:space="preserve">Ampliar o apoio a eventos/atividades do </t>
    </r>
    <r>
      <rPr>
        <i/>
        <sz val="12"/>
        <color theme="1"/>
        <rFont val="Calibri"/>
        <family val="2"/>
        <scheme val="minor"/>
      </rPr>
      <t>Agosto Dourado</t>
    </r>
  </si>
  <si>
    <t>Ampliar a atuação dos Nutricionistas e acadêmicos, TND's e estudantes na temática do aleitamento materno</t>
  </si>
  <si>
    <t>Realizar campanha fotográfica - incentivo ao aleitamento materno</t>
  </si>
  <si>
    <t>25% de aumento da participação</t>
  </si>
  <si>
    <t xml:space="preserve">Realizar campanha de valorização do nutricionista no mercado de trabalho
(integração com outras Comissões)
</t>
  </si>
  <si>
    <t xml:space="preserve">Criar posts para mídias sociais de datas comemorativas relacionadas à saúde e à nutrição. À definir </t>
  </si>
  <si>
    <t>Medir nº artigos publicados</t>
  </si>
  <si>
    <t xml:space="preserve">Manter e contratar estagiário para mídias sociais na área de comunicação - 2 estagiários </t>
  </si>
  <si>
    <t xml:space="preserve">Divulgar ferramentas tecnológicas de trabalho para a categoria </t>
  </si>
  <si>
    <t>Ações de divulgação</t>
  </si>
  <si>
    <t>Atualização tecnológica da área de Comunicação para execução das atividades e atendimento das demandas</t>
  </si>
  <si>
    <t>Esclarecer a sociedade acerca do papel/função dos nutricionistas, possibilitando ter o reconhecimento do trabalho e auxiliar no execício legal da profissão. Gerar informações mais segurar e corretas. Valorizar a classe.</t>
  </si>
  <si>
    <t>Registro dos eventos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</si>
  <si>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</si>
  <si>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</si>
  <si>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</si>
  <si>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</si>
  <si>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</si>
  <si>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</si>
  <si>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</si>
  <si>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locação de box truss</t>
  </si>
  <si>
    <t>lista de compras com imã de geladeira (1.000)</t>
  </si>
  <si>
    <t>despesa prevista no item anterior</t>
  </si>
  <si>
    <t>lanche (300 pessoas)</t>
  </si>
  <si>
    <t>impressão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</si>
  <si>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</si>
  <si>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escrever sobre as áreas / subáreas de atuação do nutricionista e fazer fichas dentro do site (convidar nutricionistas para escrever)</t>
  </si>
  <si>
    <t>uso de novas tecnologias</t>
  </si>
  <si>
    <t>Pesquisa de satisfação</t>
  </si>
  <si>
    <t>Nº participantes/ nº inscritos</t>
  </si>
  <si>
    <t>Nº participantes / nº inscritos</t>
  </si>
  <si>
    <t xml:space="preserve"> Nº pessoas atendidas</t>
  </si>
  <si>
    <t>Nº instituições parceiras presentes / nº instituições parceiras convidadas</t>
  </si>
  <si>
    <t>Nº pessoas atendidas</t>
  </si>
  <si>
    <t>Nº eventos apoiados 2020 / nº eventos apoiados 2019</t>
  </si>
  <si>
    <t>Nº de relatos inscritos na campanha 2020 / nº de relatos inscritos na campanha 2019</t>
  </si>
  <si>
    <t>Nº de pessoas atendidas</t>
  </si>
  <si>
    <t>ajuda de custos palestrante e convidados (moderadores) 5 em Poa e 4 em SM</t>
  </si>
  <si>
    <t>passagem terrestre (SM)</t>
  </si>
  <si>
    <t>Produção da revista</t>
  </si>
  <si>
    <t>diagramação/produção</t>
  </si>
  <si>
    <t>Medir por indicador</t>
  </si>
  <si>
    <t>50% de participação</t>
  </si>
  <si>
    <t>60% de participação</t>
  </si>
  <si>
    <t>Diagramação e divulgação da revista</t>
  </si>
  <si>
    <t>Produção de 2 revistas eletrônicas</t>
  </si>
  <si>
    <t>Medir nº de acessos</t>
  </si>
  <si>
    <t>Despesa realizada</t>
  </si>
  <si>
    <t>Total realizado por Ação</t>
  </si>
  <si>
    <t>% Realizado por Ação</t>
  </si>
  <si>
    <t>Nº pessoas participantes na atividade</t>
  </si>
  <si>
    <t>Medir alcance das publicações nas mídias sociais</t>
  </si>
  <si>
    <t>Produzir um artigo para cada data definida no calendário (16 artigos)</t>
  </si>
  <si>
    <t>Estagiários contratados</t>
  </si>
  <si>
    <t>Ferramenta adquirida</t>
  </si>
  <si>
    <t>Novo portal</t>
  </si>
  <si>
    <t>Portal adquirido</t>
  </si>
  <si>
    <t>Fevereiro: impressão de banners para eventos em Santa Maria.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</si>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</sst>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9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0" fontId="7" fillId="3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27"/>
  <sheetViews>
    <sheetView tabSelected="1" topLeftCell="F1" zoomScale="80" zoomScaleNormal="80" workbookViewId="0">
      <selection activeCell="O10" sqref="O10"/>
    </sheetView>
  </sheetViews>
  <sheetFormatPr defaultRowHeight="15.75" x14ac:dyDescent="0.25"/>
  <cols>
    <col min="1" max="1" width="32.28515625" style="19" customWidth="1"/>
    <col min="2" max="2" width="24.85546875" style="2" customWidth="1"/>
    <col min="3" max="3" width="23.28515625" style="2" bestFit="1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3.710937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17.140625" style="47" customWidth="1"/>
    <col min="16" max="16" width="15.28515625" style="48" customWidth="1"/>
    <col min="17" max="17" width="10" style="48" customWidth="1"/>
  </cols>
  <sheetData>
    <row r="3" spans="1:17" ht="18.75" x14ac:dyDescent="0.3">
      <c r="D3" s="120" t="s">
        <v>6</v>
      </c>
      <c r="E3" s="120"/>
      <c r="F3" s="120"/>
      <c r="G3" s="120"/>
      <c r="H3" s="120"/>
      <c r="I3" s="120"/>
      <c r="J3" s="120"/>
      <c r="K3" s="120"/>
      <c r="L3" s="120"/>
      <c r="M3" s="7"/>
      <c r="N3" s="7"/>
    </row>
    <row r="6" spans="1:17" ht="15" x14ac:dyDescent="0.25">
      <c r="A6" s="112" t="s">
        <v>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7" ht="15" x14ac:dyDescent="0.25">
      <c r="A7" s="113" t="s">
        <v>12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49"/>
    </row>
    <row r="9" spans="1:17" x14ac:dyDescent="0.25">
      <c r="A9" s="119" t="s">
        <v>15</v>
      </c>
      <c r="B9" s="119"/>
      <c r="C9" s="119"/>
      <c r="D9" s="119"/>
      <c r="E9" s="15"/>
      <c r="O9" s="47" t="s">
        <v>197</v>
      </c>
    </row>
    <row r="10" spans="1:17" s="8" customFormat="1" x14ac:dyDescent="0.25">
      <c r="A10" s="20"/>
      <c r="B10" s="9"/>
      <c r="C10" s="15"/>
      <c r="G10" s="12"/>
      <c r="K10" s="9"/>
      <c r="O10" s="50"/>
      <c r="P10" s="51"/>
      <c r="Q10" s="51"/>
    </row>
    <row r="11" spans="1:17" ht="72.75" customHeight="1" x14ac:dyDescent="0.25">
      <c r="A11" s="21" t="s">
        <v>7</v>
      </c>
      <c r="B11" s="10" t="s">
        <v>116</v>
      </c>
      <c r="C11" s="21" t="s">
        <v>123</v>
      </c>
      <c r="D11" s="21" t="s">
        <v>8</v>
      </c>
      <c r="E11" s="21" t="s">
        <v>115</v>
      </c>
      <c r="F11" s="10" t="s">
        <v>9</v>
      </c>
      <c r="G11" s="10" t="s">
        <v>13</v>
      </c>
      <c r="H11" s="10" t="s">
        <v>10</v>
      </c>
      <c r="I11" s="10" t="s">
        <v>11</v>
      </c>
      <c r="J11" s="10" t="s">
        <v>0</v>
      </c>
      <c r="K11" s="10" t="s">
        <v>1</v>
      </c>
      <c r="L11" s="21" t="s">
        <v>2</v>
      </c>
      <c r="M11" s="21" t="s">
        <v>4</v>
      </c>
      <c r="N11" s="21" t="s">
        <v>3</v>
      </c>
      <c r="O11" s="52" t="s">
        <v>186</v>
      </c>
      <c r="P11" s="52" t="s">
        <v>187</v>
      </c>
      <c r="Q11" s="52" t="s">
        <v>188</v>
      </c>
    </row>
    <row r="12" spans="1:17" s="13" customFormat="1" ht="33" customHeight="1" x14ac:dyDescent="0.25">
      <c r="A12" s="114" t="s">
        <v>112</v>
      </c>
      <c r="B12" s="95" t="s">
        <v>24</v>
      </c>
      <c r="C12" s="90" t="s">
        <v>133</v>
      </c>
      <c r="D12" s="102" t="s">
        <v>167</v>
      </c>
      <c r="E12" s="87" t="s">
        <v>180</v>
      </c>
      <c r="F12" s="87" t="s">
        <v>25</v>
      </c>
      <c r="G12" s="87" t="s">
        <v>81</v>
      </c>
      <c r="H12" s="87" t="s">
        <v>71</v>
      </c>
      <c r="I12" s="87" t="s">
        <v>62</v>
      </c>
      <c r="J12" s="87" t="s">
        <v>26</v>
      </c>
      <c r="K12" s="95" t="s">
        <v>27</v>
      </c>
      <c r="L12" s="63">
        <v>800</v>
      </c>
      <c r="M12" s="63">
        <f>SUM(L12:L16)</f>
        <v>1630</v>
      </c>
      <c r="N12" s="66">
        <v>1.5599999999999999E-2</v>
      </c>
      <c r="O12" s="121"/>
      <c r="P12" s="121">
        <f>SUM(O12:O16)</f>
        <v>0</v>
      </c>
      <c r="Q12" s="124"/>
    </row>
    <row r="13" spans="1:17" s="13" customFormat="1" ht="15" customHeight="1" x14ac:dyDescent="0.25">
      <c r="A13" s="115"/>
      <c r="B13" s="117"/>
      <c r="C13" s="91"/>
      <c r="D13" s="102"/>
      <c r="E13" s="88"/>
      <c r="F13" s="88"/>
      <c r="G13" s="88"/>
      <c r="H13" s="88"/>
      <c r="I13" s="88"/>
      <c r="J13" s="88"/>
      <c r="K13" s="96"/>
      <c r="L13" s="65"/>
      <c r="M13" s="64"/>
      <c r="N13" s="67"/>
      <c r="O13" s="122"/>
      <c r="P13" s="123"/>
      <c r="Q13" s="125"/>
    </row>
    <row r="14" spans="1:17" s="13" customFormat="1" ht="31.5" customHeight="1" x14ac:dyDescent="0.25">
      <c r="A14" s="115"/>
      <c r="B14" s="117"/>
      <c r="C14" s="91"/>
      <c r="D14" s="102"/>
      <c r="E14" s="88"/>
      <c r="F14" s="88"/>
      <c r="G14" s="88"/>
      <c r="H14" s="88"/>
      <c r="I14" s="88"/>
      <c r="J14" s="88"/>
      <c r="K14" s="17" t="s">
        <v>153</v>
      </c>
      <c r="L14" s="35">
        <v>480</v>
      </c>
      <c r="M14" s="64"/>
      <c r="N14" s="67"/>
      <c r="O14" s="55"/>
      <c r="P14" s="123"/>
      <c r="Q14" s="125"/>
    </row>
    <row r="15" spans="1:17" s="13" customFormat="1" ht="27.75" customHeight="1" x14ac:dyDescent="0.25">
      <c r="A15" s="115"/>
      <c r="B15" s="117"/>
      <c r="C15" s="91"/>
      <c r="D15" s="102" t="s">
        <v>168</v>
      </c>
      <c r="E15" s="88"/>
      <c r="F15" s="88"/>
      <c r="G15" s="88"/>
      <c r="H15" s="88"/>
      <c r="I15" s="88"/>
      <c r="J15" s="88"/>
      <c r="K15" s="17" t="s">
        <v>28</v>
      </c>
      <c r="L15" s="35">
        <v>200</v>
      </c>
      <c r="M15" s="64"/>
      <c r="N15" s="67"/>
      <c r="O15" s="55"/>
      <c r="P15" s="123"/>
      <c r="Q15" s="125"/>
    </row>
    <row r="16" spans="1:17" s="13" customFormat="1" ht="39.75" customHeight="1" x14ac:dyDescent="0.25">
      <c r="A16" s="116"/>
      <c r="B16" s="96"/>
      <c r="C16" s="92"/>
      <c r="D16" s="102"/>
      <c r="E16" s="89"/>
      <c r="F16" s="89"/>
      <c r="G16" s="89"/>
      <c r="H16" s="89"/>
      <c r="I16" s="89"/>
      <c r="J16" s="89"/>
      <c r="K16" s="17" t="s">
        <v>36</v>
      </c>
      <c r="L16" s="35">
        <v>150</v>
      </c>
      <c r="M16" s="65"/>
      <c r="N16" s="68"/>
      <c r="O16" s="55"/>
      <c r="P16" s="122"/>
      <c r="Q16" s="126"/>
    </row>
    <row r="17" spans="1:17" s="33" customFormat="1" ht="78.75" x14ac:dyDescent="0.25">
      <c r="A17" s="118" t="s">
        <v>92</v>
      </c>
      <c r="B17" s="84" t="s">
        <v>117</v>
      </c>
      <c r="C17" s="31" t="s">
        <v>133</v>
      </c>
      <c r="D17" s="31" t="s">
        <v>167</v>
      </c>
      <c r="E17" s="90" t="s">
        <v>180</v>
      </c>
      <c r="F17" s="90" t="s">
        <v>30</v>
      </c>
      <c r="G17" s="90" t="s">
        <v>80</v>
      </c>
      <c r="H17" s="90" t="s">
        <v>29</v>
      </c>
      <c r="I17" s="90" t="s">
        <v>63</v>
      </c>
      <c r="J17" s="90" t="s">
        <v>45</v>
      </c>
      <c r="K17" s="16" t="s">
        <v>28</v>
      </c>
      <c r="L17" s="35">
        <v>200</v>
      </c>
      <c r="M17" s="98">
        <f>SUM(L17:L19)</f>
        <v>680</v>
      </c>
      <c r="N17" s="100">
        <v>6.4999999999999997E-3</v>
      </c>
      <c r="O17" s="56"/>
      <c r="P17" s="127">
        <f>SUM(O17:O19)</f>
        <v>0</v>
      </c>
      <c r="Q17" s="130"/>
    </row>
    <row r="18" spans="1:17" s="33" customFormat="1" ht="57" customHeight="1" x14ac:dyDescent="0.25">
      <c r="A18" s="118"/>
      <c r="B18" s="85"/>
      <c r="C18" s="32" t="s">
        <v>119</v>
      </c>
      <c r="D18" s="90" t="s">
        <v>169</v>
      </c>
      <c r="E18" s="91"/>
      <c r="F18" s="91"/>
      <c r="G18" s="91"/>
      <c r="H18" s="91"/>
      <c r="I18" s="91"/>
      <c r="J18" s="91"/>
      <c r="K18" s="93" t="s">
        <v>154</v>
      </c>
      <c r="L18" s="63">
        <v>480</v>
      </c>
      <c r="M18" s="99"/>
      <c r="N18" s="101"/>
      <c r="O18" s="127"/>
      <c r="P18" s="129"/>
      <c r="Q18" s="131"/>
    </row>
    <row r="19" spans="1:17" s="33" customFormat="1" ht="69" customHeight="1" x14ac:dyDescent="0.25">
      <c r="A19" s="118"/>
      <c r="B19" s="86"/>
      <c r="C19" s="37" t="s">
        <v>134</v>
      </c>
      <c r="D19" s="92"/>
      <c r="E19" s="92"/>
      <c r="F19" s="92"/>
      <c r="G19" s="92"/>
      <c r="H19" s="92"/>
      <c r="I19" s="92"/>
      <c r="J19" s="92"/>
      <c r="K19" s="94"/>
      <c r="L19" s="65"/>
      <c r="M19" s="104"/>
      <c r="N19" s="105"/>
      <c r="O19" s="128"/>
      <c r="P19" s="128"/>
      <c r="Q19" s="132"/>
    </row>
    <row r="20" spans="1:17" s="33" customFormat="1" ht="57.75" customHeight="1" x14ac:dyDescent="0.25">
      <c r="A20" s="118" t="s">
        <v>93</v>
      </c>
      <c r="B20" s="84" t="s">
        <v>135</v>
      </c>
      <c r="C20" s="90" t="s">
        <v>133</v>
      </c>
      <c r="D20" s="90" t="s">
        <v>167</v>
      </c>
      <c r="E20" s="90" t="s">
        <v>180</v>
      </c>
      <c r="F20" s="90" t="s">
        <v>30</v>
      </c>
      <c r="G20" s="90" t="s">
        <v>80</v>
      </c>
      <c r="H20" s="90" t="s">
        <v>29</v>
      </c>
      <c r="I20" s="90" t="s">
        <v>63</v>
      </c>
      <c r="J20" s="90" t="s">
        <v>31</v>
      </c>
      <c r="K20" s="16" t="s">
        <v>37</v>
      </c>
      <c r="L20" s="35">
        <v>1200</v>
      </c>
      <c r="M20" s="98">
        <f>SUM(L20:L27)</f>
        <v>9830</v>
      </c>
      <c r="N20" s="100">
        <v>9.3899999999999997E-2</v>
      </c>
      <c r="O20" s="56"/>
      <c r="P20" s="127">
        <f>SUM(O20:O27)</f>
        <v>0</v>
      </c>
      <c r="Q20" s="130"/>
    </row>
    <row r="21" spans="1:17" s="33" customFormat="1" ht="28.5" customHeight="1" x14ac:dyDescent="0.25">
      <c r="A21" s="118"/>
      <c r="B21" s="85"/>
      <c r="C21" s="91"/>
      <c r="D21" s="91"/>
      <c r="E21" s="91"/>
      <c r="F21" s="91"/>
      <c r="G21" s="91"/>
      <c r="H21" s="91"/>
      <c r="I21" s="91"/>
      <c r="J21" s="91"/>
      <c r="K21" s="16" t="s">
        <v>155</v>
      </c>
      <c r="L21" s="35">
        <v>1600</v>
      </c>
      <c r="M21" s="99"/>
      <c r="N21" s="101"/>
      <c r="O21" s="56"/>
      <c r="P21" s="129"/>
      <c r="Q21" s="131"/>
    </row>
    <row r="22" spans="1:17" s="33" customFormat="1" ht="38.25" customHeight="1" x14ac:dyDescent="0.25">
      <c r="A22" s="118"/>
      <c r="B22" s="85"/>
      <c r="C22" s="92"/>
      <c r="D22" s="92"/>
      <c r="E22" s="91"/>
      <c r="F22" s="91"/>
      <c r="G22" s="91"/>
      <c r="H22" s="91"/>
      <c r="I22" s="91"/>
      <c r="J22" s="91"/>
      <c r="K22" s="16" t="s">
        <v>156</v>
      </c>
      <c r="L22" s="35">
        <v>400</v>
      </c>
      <c r="M22" s="99"/>
      <c r="N22" s="101"/>
      <c r="O22" s="56"/>
      <c r="P22" s="129"/>
      <c r="Q22" s="131"/>
    </row>
    <row r="23" spans="1:17" s="33" customFormat="1" ht="39.75" customHeight="1" x14ac:dyDescent="0.25">
      <c r="A23" s="118"/>
      <c r="B23" s="85"/>
      <c r="C23" s="90" t="s">
        <v>119</v>
      </c>
      <c r="D23" s="90" t="s">
        <v>169</v>
      </c>
      <c r="E23" s="91"/>
      <c r="F23" s="91"/>
      <c r="G23" s="91"/>
      <c r="H23" s="91"/>
      <c r="I23" s="91"/>
      <c r="J23" s="91"/>
      <c r="K23" s="16" t="s">
        <v>157</v>
      </c>
      <c r="L23" s="35">
        <v>230</v>
      </c>
      <c r="M23" s="99"/>
      <c r="N23" s="101"/>
      <c r="O23" s="56"/>
      <c r="P23" s="129"/>
      <c r="Q23" s="131"/>
    </row>
    <row r="24" spans="1:17" s="33" customFormat="1" ht="51.75" customHeight="1" x14ac:dyDescent="0.25">
      <c r="A24" s="118"/>
      <c r="B24" s="85"/>
      <c r="C24" s="91"/>
      <c r="D24" s="91"/>
      <c r="E24" s="91"/>
      <c r="F24" s="91"/>
      <c r="G24" s="91"/>
      <c r="H24" s="91"/>
      <c r="I24" s="91"/>
      <c r="J24" s="91"/>
      <c r="K24" s="16" t="s">
        <v>158</v>
      </c>
      <c r="L24" s="35">
        <v>600</v>
      </c>
      <c r="M24" s="99"/>
      <c r="N24" s="101"/>
      <c r="O24" s="56"/>
      <c r="P24" s="129"/>
      <c r="Q24" s="131"/>
    </row>
    <row r="25" spans="1:17" s="33" customFormat="1" ht="25.5" customHeight="1" x14ac:dyDescent="0.25">
      <c r="A25" s="118"/>
      <c r="B25" s="85"/>
      <c r="C25" s="92"/>
      <c r="D25" s="91"/>
      <c r="E25" s="91"/>
      <c r="F25" s="91"/>
      <c r="G25" s="91"/>
      <c r="H25" s="91"/>
      <c r="I25" s="91"/>
      <c r="J25" s="91"/>
      <c r="K25" s="16" t="s">
        <v>28</v>
      </c>
      <c r="L25" s="35">
        <v>1800</v>
      </c>
      <c r="M25" s="99"/>
      <c r="N25" s="101"/>
      <c r="O25" s="56"/>
      <c r="P25" s="129"/>
      <c r="Q25" s="131"/>
    </row>
    <row r="26" spans="1:17" s="33" customFormat="1" ht="39" customHeight="1" x14ac:dyDescent="0.25">
      <c r="A26" s="118"/>
      <c r="B26" s="85"/>
      <c r="C26" s="90" t="s">
        <v>134</v>
      </c>
      <c r="D26" s="91"/>
      <c r="E26" s="91"/>
      <c r="F26" s="91"/>
      <c r="G26" s="91"/>
      <c r="H26" s="91"/>
      <c r="I26" s="91"/>
      <c r="J26" s="91"/>
      <c r="K26" s="93" t="s">
        <v>33</v>
      </c>
      <c r="L26" s="63">
        <v>4000</v>
      </c>
      <c r="M26" s="99"/>
      <c r="N26" s="101"/>
      <c r="O26" s="127"/>
      <c r="P26" s="129"/>
      <c r="Q26" s="131"/>
    </row>
    <row r="27" spans="1:17" s="33" customFormat="1" ht="20.25" customHeight="1" x14ac:dyDescent="0.25">
      <c r="A27" s="118"/>
      <c r="B27" s="85"/>
      <c r="C27" s="92"/>
      <c r="D27" s="92"/>
      <c r="E27" s="91"/>
      <c r="F27" s="91"/>
      <c r="G27" s="91"/>
      <c r="H27" s="91"/>
      <c r="I27" s="91"/>
      <c r="J27" s="91"/>
      <c r="K27" s="94"/>
      <c r="L27" s="65"/>
      <c r="M27" s="99"/>
      <c r="N27" s="101"/>
      <c r="O27" s="128"/>
      <c r="P27" s="128"/>
      <c r="Q27" s="132"/>
    </row>
    <row r="28" spans="1:17" s="33" customFormat="1" ht="35.25" customHeight="1" x14ac:dyDescent="0.25">
      <c r="A28" s="91" t="s">
        <v>106</v>
      </c>
      <c r="B28" s="84" t="s">
        <v>118</v>
      </c>
      <c r="C28" s="118" t="s">
        <v>136</v>
      </c>
      <c r="D28" s="90" t="s">
        <v>170</v>
      </c>
      <c r="E28" s="90" t="s">
        <v>180</v>
      </c>
      <c r="F28" s="90" t="s">
        <v>34</v>
      </c>
      <c r="G28" s="90" t="s">
        <v>82</v>
      </c>
      <c r="H28" s="90" t="s">
        <v>72</v>
      </c>
      <c r="I28" s="90" t="s">
        <v>64</v>
      </c>
      <c r="J28" s="90" t="s">
        <v>38</v>
      </c>
      <c r="K28" s="17" t="s">
        <v>32</v>
      </c>
      <c r="L28" s="35">
        <v>1650</v>
      </c>
      <c r="M28" s="98">
        <f>SUM(L28:L33)</f>
        <v>3760</v>
      </c>
      <c r="N28" s="100">
        <v>3.5900000000000001E-2</v>
      </c>
      <c r="O28" s="56"/>
      <c r="P28" s="127">
        <f>SUM(O28:O33)</f>
        <v>0</v>
      </c>
      <c r="Q28" s="130"/>
    </row>
    <row r="29" spans="1:17" s="33" customFormat="1" ht="33.75" customHeight="1" x14ac:dyDescent="0.25">
      <c r="A29" s="91"/>
      <c r="B29" s="85"/>
      <c r="C29" s="118"/>
      <c r="D29" s="91"/>
      <c r="E29" s="91"/>
      <c r="F29" s="91"/>
      <c r="G29" s="91"/>
      <c r="H29" s="91"/>
      <c r="I29" s="91"/>
      <c r="J29" s="91"/>
      <c r="K29" s="17" t="s">
        <v>35</v>
      </c>
      <c r="L29" s="35">
        <v>110</v>
      </c>
      <c r="M29" s="99"/>
      <c r="N29" s="101"/>
      <c r="O29" s="56"/>
      <c r="P29" s="129"/>
      <c r="Q29" s="131"/>
    </row>
    <row r="30" spans="1:17" s="33" customFormat="1" ht="21.75" customHeight="1" x14ac:dyDescent="0.25">
      <c r="A30" s="91"/>
      <c r="B30" s="85"/>
      <c r="C30" s="118"/>
      <c r="D30" s="91"/>
      <c r="E30" s="91"/>
      <c r="F30" s="91"/>
      <c r="G30" s="91"/>
      <c r="H30" s="91"/>
      <c r="I30" s="91"/>
      <c r="J30" s="91"/>
      <c r="K30" s="17" t="s">
        <v>159</v>
      </c>
      <c r="L30" s="35">
        <v>500</v>
      </c>
      <c r="M30" s="99"/>
      <c r="N30" s="101"/>
      <c r="O30" s="56"/>
      <c r="P30" s="129"/>
      <c r="Q30" s="131"/>
    </row>
    <row r="31" spans="1:17" s="33" customFormat="1" ht="30" customHeight="1" x14ac:dyDescent="0.25">
      <c r="A31" s="91"/>
      <c r="B31" s="85"/>
      <c r="C31" s="118"/>
      <c r="D31" s="92"/>
      <c r="E31" s="91"/>
      <c r="F31" s="91"/>
      <c r="G31" s="91"/>
      <c r="H31" s="91"/>
      <c r="I31" s="91"/>
      <c r="J31" s="91"/>
      <c r="K31" s="17" t="s">
        <v>160</v>
      </c>
      <c r="L31" s="35">
        <v>1500</v>
      </c>
      <c r="M31" s="99"/>
      <c r="N31" s="101"/>
      <c r="O31" s="56"/>
      <c r="P31" s="129"/>
      <c r="Q31" s="131"/>
    </row>
    <row r="32" spans="1:17" s="33" customFormat="1" ht="73.5" customHeight="1" x14ac:dyDescent="0.25">
      <c r="A32" s="91"/>
      <c r="B32" s="85"/>
      <c r="C32" s="32" t="s">
        <v>119</v>
      </c>
      <c r="D32" s="32" t="s">
        <v>189</v>
      </c>
      <c r="E32" s="92"/>
      <c r="F32" s="91"/>
      <c r="G32" s="91"/>
      <c r="H32" s="91"/>
      <c r="I32" s="91"/>
      <c r="J32" s="91"/>
      <c r="K32" s="95" t="s">
        <v>33</v>
      </c>
      <c r="L32" s="63" t="s">
        <v>161</v>
      </c>
      <c r="M32" s="99"/>
      <c r="N32" s="101"/>
      <c r="O32" s="127"/>
      <c r="P32" s="129"/>
      <c r="Q32" s="131"/>
    </row>
    <row r="33" spans="1:17" s="33" customFormat="1" ht="108" customHeight="1" x14ac:dyDescent="0.25">
      <c r="A33" s="92"/>
      <c r="B33" s="86"/>
      <c r="C33" s="39" t="s">
        <v>137</v>
      </c>
      <c r="D33" s="39" t="s">
        <v>171</v>
      </c>
      <c r="E33" s="34" t="s">
        <v>181</v>
      </c>
      <c r="F33" s="92"/>
      <c r="G33" s="92"/>
      <c r="H33" s="92"/>
      <c r="I33" s="92"/>
      <c r="J33" s="92"/>
      <c r="K33" s="96"/>
      <c r="L33" s="65"/>
      <c r="M33" s="104"/>
      <c r="N33" s="105"/>
      <c r="O33" s="128"/>
      <c r="P33" s="128"/>
      <c r="Q33" s="132"/>
    </row>
    <row r="34" spans="1:17" s="13" customFormat="1" ht="43.5" customHeight="1" x14ac:dyDescent="0.25">
      <c r="A34" s="107" t="s">
        <v>107</v>
      </c>
      <c r="B34" s="97" t="s">
        <v>42</v>
      </c>
      <c r="C34" s="102" t="s">
        <v>119</v>
      </c>
      <c r="D34" s="102" t="s">
        <v>172</v>
      </c>
      <c r="E34" s="102" t="s">
        <v>180</v>
      </c>
      <c r="F34" s="102" t="s">
        <v>41</v>
      </c>
      <c r="G34" s="58" t="s">
        <v>39</v>
      </c>
      <c r="H34" s="58" t="s">
        <v>73</v>
      </c>
      <c r="I34" s="58" t="s">
        <v>65</v>
      </c>
      <c r="J34" s="102" t="s">
        <v>31</v>
      </c>
      <c r="K34" s="97" t="s">
        <v>43</v>
      </c>
      <c r="L34" s="69">
        <v>4000</v>
      </c>
      <c r="M34" s="69">
        <f>SUM(L34:L36)</f>
        <v>4000</v>
      </c>
      <c r="N34" s="62">
        <v>3.8199999999999998E-2</v>
      </c>
      <c r="O34" s="133">
        <v>378</v>
      </c>
      <c r="P34" s="133">
        <f>SUM(O34:O36)</f>
        <v>378</v>
      </c>
      <c r="Q34" s="134">
        <v>9.4500000000000001E-2</v>
      </c>
    </row>
    <row r="35" spans="1:17" s="13" customFormat="1" ht="96" customHeight="1" x14ac:dyDescent="0.25">
      <c r="A35" s="107"/>
      <c r="B35" s="97"/>
      <c r="C35" s="102"/>
      <c r="D35" s="102"/>
      <c r="E35" s="102"/>
      <c r="F35" s="102"/>
      <c r="G35" s="58" t="s">
        <v>80</v>
      </c>
      <c r="H35" s="58" t="s">
        <v>74</v>
      </c>
      <c r="I35" s="58" t="s">
        <v>66</v>
      </c>
      <c r="J35" s="102"/>
      <c r="K35" s="97"/>
      <c r="L35" s="69"/>
      <c r="M35" s="69"/>
      <c r="N35" s="62"/>
      <c r="O35" s="133"/>
      <c r="P35" s="133"/>
      <c r="Q35" s="134"/>
    </row>
    <row r="36" spans="1:17" s="13" customFormat="1" ht="60" customHeight="1" x14ac:dyDescent="0.25">
      <c r="A36" s="107"/>
      <c r="B36" s="97"/>
      <c r="C36" s="58" t="s">
        <v>152</v>
      </c>
      <c r="D36" s="102"/>
      <c r="E36" s="102"/>
      <c r="F36" s="102"/>
      <c r="G36" s="58" t="s">
        <v>81</v>
      </c>
      <c r="H36" s="58" t="s">
        <v>40</v>
      </c>
      <c r="I36" s="58" t="s">
        <v>67</v>
      </c>
      <c r="J36" s="102"/>
      <c r="K36" s="97"/>
      <c r="L36" s="69"/>
      <c r="M36" s="69"/>
      <c r="N36" s="62"/>
      <c r="O36" s="133"/>
      <c r="P36" s="133"/>
      <c r="Q36" s="134"/>
    </row>
    <row r="37" spans="1:17" s="13" customFormat="1" ht="68.25" customHeight="1" x14ac:dyDescent="0.25">
      <c r="A37" s="107" t="s">
        <v>108</v>
      </c>
      <c r="B37" s="95" t="s">
        <v>138</v>
      </c>
      <c r="C37" s="27" t="s">
        <v>119</v>
      </c>
      <c r="D37" s="87" t="s">
        <v>172</v>
      </c>
      <c r="E37" s="87" t="s">
        <v>180</v>
      </c>
      <c r="F37" s="87" t="s">
        <v>41</v>
      </c>
      <c r="G37" s="18" t="s">
        <v>39</v>
      </c>
      <c r="H37" s="18" t="s">
        <v>73</v>
      </c>
      <c r="I37" s="18" t="s">
        <v>65</v>
      </c>
      <c r="J37" s="102" t="s">
        <v>45</v>
      </c>
      <c r="K37" s="95" t="s">
        <v>43</v>
      </c>
      <c r="L37" s="63" t="s">
        <v>161</v>
      </c>
      <c r="M37" s="63">
        <f>SUM(L37:L38)</f>
        <v>0</v>
      </c>
      <c r="N37" s="66">
        <v>0</v>
      </c>
      <c r="O37" s="121">
        <v>0</v>
      </c>
      <c r="P37" s="121">
        <f>SUM(O37:O38)</f>
        <v>0</v>
      </c>
      <c r="Q37" s="124">
        <v>0</v>
      </c>
    </row>
    <row r="38" spans="1:17" s="13" customFormat="1" ht="141" customHeight="1" x14ac:dyDescent="0.25">
      <c r="A38" s="107"/>
      <c r="B38" s="96"/>
      <c r="C38" s="27" t="s">
        <v>152</v>
      </c>
      <c r="D38" s="89"/>
      <c r="E38" s="89"/>
      <c r="F38" s="89"/>
      <c r="G38" s="18" t="s">
        <v>80</v>
      </c>
      <c r="H38" s="18" t="s">
        <v>74</v>
      </c>
      <c r="I38" s="18" t="s">
        <v>66</v>
      </c>
      <c r="J38" s="102"/>
      <c r="K38" s="96"/>
      <c r="L38" s="65"/>
      <c r="M38" s="65"/>
      <c r="N38" s="68"/>
      <c r="O38" s="122"/>
      <c r="P38" s="122"/>
      <c r="Q38" s="126"/>
    </row>
    <row r="39" spans="1:17" ht="120" customHeight="1" x14ac:dyDescent="0.25">
      <c r="A39" s="75" t="s">
        <v>46</v>
      </c>
      <c r="B39" s="38" t="s">
        <v>139</v>
      </c>
      <c r="C39" s="28" t="s">
        <v>120</v>
      </c>
      <c r="D39" s="28" t="s">
        <v>173</v>
      </c>
      <c r="E39" s="29" t="s">
        <v>121</v>
      </c>
      <c r="F39" s="72" t="s">
        <v>30</v>
      </c>
      <c r="G39" s="72" t="s">
        <v>83</v>
      </c>
      <c r="H39" s="72" t="s">
        <v>75</v>
      </c>
      <c r="I39" s="72" t="s">
        <v>68</v>
      </c>
      <c r="J39" s="72" t="s">
        <v>47</v>
      </c>
      <c r="K39" s="78" t="s">
        <v>48</v>
      </c>
      <c r="L39" s="63">
        <v>250</v>
      </c>
      <c r="M39" s="63">
        <f>SUM(L39:L41)</f>
        <v>250</v>
      </c>
      <c r="N39" s="66">
        <v>2.3999999999999998E-3</v>
      </c>
      <c r="O39" s="121"/>
      <c r="P39" s="121">
        <f>SUM(O39:O41)</f>
        <v>0</v>
      </c>
      <c r="Q39" s="124"/>
    </row>
    <row r="40" spans="1:17" ht="120" customHeight="1" x14ac:dyDescent="0.25">
      <c r="A40" s="76"/>
      <c r="B40" s="78" t="s">
        <v>140</v>
      </c>
      <c r="C40" s="72" t="s">
        <v>141</v>
      </c>
      <c r="D40" s="72" t="s">
        <v>174</v>
      </c>
      <c r="E40" s="28" t="s">
        <v>122</v>
      </c>
      <c r="F40" s="73"/>
      <c r="G40" s="73"/>
      <c r="H40" s="73"/>
      <c r="I40" s="73"/>
      <c r="J40" s="73"/>
      <c r="K40" s="79"/>
      <c r="L40" s="64"/>
      <c r="M40" s="64"/>
      <c r="N40" s="67"/>
      <c r="O40" s="123"/>
      <c r="P40" s="123"/>
      <c r="Q40" s="125"/>
    </row>
    <row r="41" spans="1:17" ht="134.25" customHeight="1" x14ac:dyDescent="0.25">
      <c r="A41" s="77"/>
      <c r="B41" s="80"/>
      <c r="C41" s="74"/>
      <c r="D41" s="74"/>
      <c r="E41" s="26" t="s">
        <v>142</v>
      </c>
      <c r="F41" s="74"/>
      <c r="G41" s="74"/>
      <c r="H41" s="74"/>
      <c r="I41" s="74"/>
      <c r="J41" s="74"/>
      <c r="K41" s="80"/>
      <c r="L41" s="65"/>
      <c r="M41" s="65"/>
      <c r="N41" s="68"/>
      <c r="O41" s="122"/>
      <c r="P41" s="122"/>
      <c r="Q41" s="126"/>
    </row>
    <row r="42" spans="1:17" ht="64.5" customHeight="1" x14ac:dyDescent="0.25">
      <c r="A42" s="75" t="s">
        <v>49</v>
      </c>
      <c r="B42" s="106" t="s">
        <v>124</v>
      </c>
      <c r="C42" s="70" t="s">
        <v>125</v>
      </c>
      <c r="D42" s="29" t="s">
        <v>175</v>
      </c>
      <c r="E42" s="61" t="s">
        <v>151</v>
      </c>
      <c r="F42" s="61" t="s">
        <v>44</v>
      </c>
      <c r="G42" s="61" t="s">
        <v>50</v>
      </c>
      <c r="H42" s="61" t="s">
        <v>76</v>
      </c>
      <c r="I42" s="61" t="s">
        <v>69</v>
      </c>
      <c r="J42" s="61" t="s">
        <v>26</v>
      </c>
      <c r="K42" s="43" t="s">
        <v>56</v>
      </c>
      <c r="L42" s="41">
        <v>500</v>
      </c>
      <c r="M42" s="69">
        <f>SUM(L42:L52)</f>
        <v>10410</v>
      </c>
      <c r="N42" s="62">
        <v>9.9400000000000002E-2</v>
      </c>
      <c r="O42" s="55"/>
      <c r="P42" s="121">
        <f>SUM(O42:O52)</f>
        <v>0</v>
      </c>
      <c r="Q42" s="124"/>
    </row>
    <row r="43" spans="1:17" ht="34.5" customHeight="1" x14ac:dyDescent="0.25">
      <c r="A43" s="76"/>
      <c r="B43" s="106"/>
      <c r="C43" s="70"/>
      <c r="D43" s="70" t="s">
        <v>169</v>
      </c>
      <c r="E43" s="61"/>
      <c r="F43" s="61"/>
      <c r="G43" s="61"/>
      <c r="H43" s="61"/>
      <c r="I43" s="61"/>
      <c r="J43" s="61"/>
      <c r="K43" s="43" t="s">
        <v>55</v>
      </c>
      <c r="L43" s="41">
        <v>1000</v>
      </c>
      <c r="M43" s="69"/>
      <c r="N43" s="62"/>
      <c r="O43" s="55"/>
      <c r="P43" s="123"/>
      <c r="Q43" s="125"/>
    </row>
    <row r="44" spans="1:17" ht="48.75" customHeight="1" x14ac:dyDescent="0.25">
      <c r="A44" s="76"/>
      <c r="B44" s="106"/>
      <c r="C44" s="70"/>
      <c r="D44" s="70"/>
      <c r="E44" s="61"/>
      <c r="F44" s="61"/>
      <c r="G44" s="61"/>
      <c r="H44" s="61"/>
      <c r="I44" s="61"/>
      <c r="J44" s="61"/>
      <c r="K44" s="16" t="s">
        <v>37</v>
      </c>
      <c r="L44" s="41">
        <v>1200</v>
      </c>
      <c r="M44" s="69"/>
      <c r="N44" s="62"/>
      <c r="O44" s="55"/>
      <c r="P44" s="123"/>
      <c r="Q44" s="125"/>
    </row>
    <row r="45" spans="1:17" ht="36.75" customHeight="1" x14ac:dyDescent="0.25">
      <c r="A45" s="76"/>
      <c r="B45" s="106"/>
      <c r="C45" s="70"/>
      <c r="D45" s="70"/>
      <c r="E45" s="61"/>
      <c r="F45" s="61"/>
      <c r="G45" s="61"/>
      <c r="H45" s="61"/>
      <c r="I45" s="61"/>
      <c r="J45" s="61"/>
      <c r="K45" s="16" t="s">
        <v>177</v>
      </c>
      <c r="L45" s="41">
        <v>300</v>
      </c>
      <c r="M45" s="69"/>
      <c r="N45" s="62"/>
      <c r="O45" s="55"/>
      <c r="P45" s="123"/>
      <c r="Q45" s="125"/>
    </row>
    <row r="46" spans="1:17" ht="33" customHeight="1" x14ac:dyDescent="0.25">
      <c r="A46" s="76"/>
      <c r="B46" s="106"/>
      <c r="C46" s="70" t="s">
        <v>53</v>
      </c>
      <c r="D46" s="70"/>
      <c r="E46" s="71" t="s">
        <v>182</v>
      </c>
      <c r="F46" s="61"/>
      <c r="G46" s="61"/>
      <c r="H46" s="61"/>
      <c r="I46" s="61"/>
      <c r="J46" s="61"/>
      <c r="K46" s="16" t="s">
        <v>155</v>
      </c>
      <c r="L46" s="41">
        <v>1500</v>
      </c>
      <c r="M46" s="69"/>
      <c r="N46" s="62"/>
      <c r="O46" s="55"/>
      <c r="P46" s="123"/>
      <c r="Q46" s="125"/>
    </row>
    <row r="47" spans="1:17" ht="35.25" customHeight="1" x14ac:dyDescent="0.25">
      <c r="A47" s="76"/>
      <c r="B47" s="106"/>
      <c r="C47" s="70"/>
      <c r="D47" s="70"/>
      <c r="E47" s="71"/>
      <c r="F47" s="61"/>
      <c r="G47" s="61"/>
      <c r="H47" s="61"/>
      <c r="I47" s="61"/>
      <c r="J47" s="61"/>
      <c r="K47" s="16" t="s">
        <v>156</v>
      </c>
      <c r="L47" s="41">
        <v>400</v>
      </c>
      <c r="M47" s="69"/>
      <c r="N47" s="62"/>
      <c r="O47" s="55"/>
      <c r="P47" s="123"/>
      <c r="Q47" s="125"/>
    </row>
    <row r="48" spans="1:17" ht="43.5" customHeight="1" x14ac:dyDescent="0.25">
      <c r="A48" s="76"/>
      <c r="B48" s="106"/>
      <c r="C48" s="70"/>
      <c r="D48" s="70"/>
      <c r="E48" s="71"/>
      <c r="F48" s="61"/>
      <c r="G48" s="61"/>
      <c r="H48" s="61"/>
      <c r="I48" s="61"/>
      <c r="J48" s="61"/>
      <c r="K48" s="16" t="s">
        <v>157</v>
      </c>
      <c r="L48" s="41">
        <v>230</v>
      </c>
      <c r="M48" s="69"/>
      <c r="N48" s="62"/>
      <c r="O48" s="55"/>
      <c r="P48" s="123"/>
      <c r="Q48" s="125"/>
    </row>
    <row r="49" spans="1:17" ht="56.25" customHeight="1" x14ac:dyDescent="0.25">
      <c r="A49" s="76"/>
      <c r="B49" s="106"/>
      <c r="C49" s="70" t="s">
        <v>54</v>
      </c>
      <c r="D49" s="70"/>
      <c r="E49" s="71"/>
      <c r="F49" s="61"/>
      <c r="G49" s="61"/>
      <c r="H49" s="61"/>
      <c r="I49" s="61"/>
      <c r="J49" s="61"/>
      <c r="K49" s="16" t="s">
        <v>176</v>
      </c>
      <c r="L49" s="41">
        <v>1080</v>
      </c>
      <c r="M49" s="69"/>
      <c r="N49" s="62"/>
      <c r="O49" s="55"/>
      <c r="P49" s="123"/>
      <c r="Q49" s="125"/>
    </row>
    <row r="50" spans="1:17" ht="39" customHeight="1" x14ac:dyDescent="0.25">
      <c r="A50" s="76"/>
      <c r="B50" s="106"/>
      <c r="C50" s="70"/>
      <c r="D50" s="70"/>
      <c r="E50" s="71"/>
      <c r="F50" s="61"/>
      <c r="G50" s="61"/>
      <c r="H50" s="61"/>
      <c r="I50" s="61"/>
      <c r="J50" s="61"/>
      <c r="K50" s="16" t="s">
        <v>52</v>
      </c>
      <c r="L50" s="41">
        <v>800</v>
      </c>
      <c r="M50" s="69"/>
      <c r="N50" s="62"/>
      <c r="O50" s="55"/>
      <c r="P50" s="123"/>
      <c r="Q50" s="125"/>
    </row>
    <row r="51" spans="1:17" ht="39" customHeight="1" x14ac:dyDescent="0.25">
      <c r="A51" s="76"/>
      <c r="B51" s="106"/>
      <c r="C51" s="70"/>
      <c r="D51" s="70"/>
      <c r="E51" s="71"/>
      <c r="F51" s="61"/>
      <c r="G51" s="61"/>
      <c r="H51" s="61"/>
      <c r="I51" s="61"/>
      <c r="J51" s="61"/>
      <c r="K51" s="17" t="s">
        <v>51</v>
      </c>
      <c r="L51" s="41">
        <v>1600</v>
      </c>
      <c r="M51" s="69"/>
      <c r="N51" s="62"/>
      <c r="O51" s="55"/>
      <c r="P51" s="123"/>
      <c r="Q51" s="125"/>
    </row>
    <row r="52" spans="1:17" ht="42" customHeight="1" x14ac:dyDescent="0.25">
      <c r="A52" s="77"/>
      <c r="B52" s="106"/>
      <c r="C52" s="70"/>
      <c r="D52" s="70"/>
      <c r="E52" s="71"/>
      <c r="F52" s="61"/>
      <c r="G52" s="61"/>
      <c r="H52" s="61"/>
      <c r="I52" s="61"/>
      <c r="J52" s="61"/>
      <c r="K52" s="16" t="s">
        <v>162</v>
      </c>
      <c r="L52" s="41">
        <v>1800</v>
      </c>
      <c r="M52" s="69"/>
      <c r="N52" s="62"/>
      <c r="O52" s="55"/>
      <c r="P52" s="122"/>
      <c r="Q52" s="126"/>
    </row>
    <row r="53" spans="1:17" ht="51.75" customHeight="1" x14ac:dyDescent="0.25">
      <c r="A53" s="75" t="s">
        <v>109</v>
      </c>
      <c r="B53" s="78" t="s">
        <v>143</v>
      </c>
      <c r="C53" s="61" t="s">
        <v>144</v>
      </c>
      <c r="D53" s="72" t="s">
        <v>190</v>
      </c>
      <c r="E53" s="87" t="s">
        <v>180</v>
      </c>
      <c r="F53" s="72" t="s">
        <v>58</v>
      </c>
      <c r="G53" s="61" t="s">
        <v>59</v>
      </c>
      <c r="H53" s="72" t="s">
        <v>77</v>
      </c>
      <c r="I53" s="72" t="s">
        <v>70</v>
      </c>
      <c r="J53" s="61" t="s">
        <v>23</v>
      </c>
      <c r="K53" s="36" t="s">
        <v>163</v>
      </c>
      <c r="L53" s="35">
        <v>2000</v>
      </c>
      <c r="M53" s="63">
        <f>SUM(L53:L56)</f>
        <v>20000</v>
      </c>
      <c r="N53" s="66">
        <v>0.191</v>
      </c>
      <c r="O53" s="55"/>
      <c r="P53" s="121">
        <f>SUM(O53:O56)</f>
        <v>0</v>
      </c>
      <c r="Q53" s="124"/>
    </row>
    <row r="54" spans="1:17" ht="45.75" customHeight="1" x14ac:dyDescent="0.25">
      <c r="A54" s="76"/>
      <c r="B54" s="79"/>
      <c r="C54" s="61"/>
      <c r="D54" s="73"/>
      <c r="E54" s="88"/>
      <c r="F54" s="73"/>
      <c r="G54" s="61"/>
      <c r="H54" s="73"/>
      <c r="I54" s="73"/>
      <c r="J54" s="61"/>
      <c r="K54" s="17" t="s">
        <v>164</v>
      </c>
      <c r="L54" s="35">
        <v>6000</v>
      </c>
      <c r="M54" s="64"/>
      <c r="N54" s="67"/>
      <c r="O54" s="55"/>
      <c r="P54" s="123"/>
      <c r="Q54" s="125"/>
    </row>
    <row r="55" spans="1:17" ht="82.5" customHeight="1" x14ac:dyDescent="0.25">
      <c r="A55" s="76"/>
      <c r="B55" s="79"/>
      <c r="C55" s="61"/>
      <c r="D55" s="73"/>
      <c r="E55" s="88"/>
      <c r="F55" s="73"/>
      <c r="G55" s="61"/>
      <c r="H55" s="73"/>
      <c r="I55" s="73"/>
      <c r="J55" s="61"/>
      <c r="K55" s="36" t="s">
        <v>57</v>
      </c>
      <c r="L55" s="35">
        <v>12000</v>
      </c>
      <c r="M55" s="64"/>
      <c r="N55" s="67"/>
      <c r="O55" s="55"/>
      <c r="P55" s="123"/>
      <c r="Q55" s="125"/>
    </row>
    <row r="56" spans="1:17" ht="132" customHeight="1" x14ac:dyDescent="0.25">
      <c r="A56" s="77"/>
      <c r="B56" s="80"/>
      <c r="C56" s="30" t="s">
        <v>126</v>
      </c>
      <c r="D56" s="74"/>
      <c r="E56" s="89"/>
      <c r="F56" s="74"/>
      <c r="G56" s="61"/>
      <c r="H56" s="74"/>
      <c r="I56" s="74"/>
      <c r="J56" s="61"/>
      <c r="K56" s="36" t="s">
        <v>165</v>
      </c>
      <c r="L56" s="35">
        <v>0</v>
      </c>
      <c r="M56" s="65"/>
      <c r="N56" s="68"/>
      <c r="O56" s="55"/>
      <c r="P56" s="122"/>
      <c r="Q56" s="126"/>
    </row>
    <row r="57" spans="1:17" ht="30.75" customHeight="1" x14ac:dyDescent="0.25">
      <c r="A57" s="108" t="s">
        <v>110</v>
      </c>
      <c r="B57" s="103" t="s">
        <v>16</v>
      </c>
      <c r="C57" s="61" t="s">
        <v>128</v>
      </c>
      <c r="D57" s="61" t="s">
        <v>191</v>
      </c>
      <c r="E57" s="102" t="s">
        <v>145</v>
      </c>
      <c r="F57" s="61" t="s">
        <v>58</v>
      </c>
      <c r="G57" s="61" t="s">
        <v>61</v>
      </c>
      <c r="H57" s="61" t="s">
        <v>78</v>
      </c>
      <c r="I57" s="61" t="s">
        <v>104</v>
      </c>
      <c r="J57" s="61" t="s">
        <v>22</v>
      </c>
      <c r="K57" s="103" t="s">
        <v>60</v>
      </c>
      <c r="L57" s="69">
        <v>0</v>
      </c>
      <c r="M57" s="69">
        <v>0</v>
      </c>
      <c r="N57" s="62">
        <v>0</v>
      </c>
      <c r="O57" s="133">
        <v>0</v>
      </c>
      <c r="P57" s="133">
        <f>SUM(O57:O61)</f>
        <v>0</v>
      </c>
      <c r="Q57" s="134">
        <v>0</v>
      </c>
    </row>
    <row r="58" spans="1:17" ht="30.75" customHeight="1" x14ac:dyDescent="0.25">
      <c r="A58" s="108"/>
      <c r="B58" s="103"/>
      <c r="C58" s="61"/>
      <c r="D58" s="61"/>
      <c r="E58" s="102"/>
      <c r="F58" s="61"/>
      <c r="G58" s="61"/>
      <c r="H58" s="61"/>
      <c r="I58" s="61"/>
      <c r="J58" s="61"/>
      <c r="K58" s="103"/>
      <c r="L58" s="69"/>
      <c r="M58" s="69"/>
      <c r="N58" s="62"/>
      <c r="O58" s="133"/>
      <c r="P58" s="133"/>
      <c r="Q58" s="134"/>
    </row>
    <row r="59" spans="1:17" ht="30.75" customHeight="1" x14ac:dyDescent="0.25">
      <c r="A59" s="108"/>
      <c r="B59" s="103"/>
      <c r="C59" s="61"/>
      <c r="D59" s="61"/>
      <c r="E59" s="102"/>
      <c r="F59" s="61"/>
      <c r="G59" s="61"/>
      <c r="H59" s="61"/>
      <c r="I59" s="61"/>
      <c r="J59" s="61"/>
      <c r="K59" s="103"/>
      <c r="L59" s="69"/>
      <c r="M59" s="69"/>
      <c r="N59" s="62"/>
      <c r="O59" s="133"/>
      <c r="P59" s="133"/>
      <c r="Q59" s="134"/>
    </row>
    <row r="60" spans="1:17" ht="30.75" customHeight="1" x14ac:dyDescent="0.25">
      <c r="A60" s="108"/>
      <c r="B60" s="103"/>
      <c r="C60" s="61"/>
      <c r="D60" s="61"/>
      <c r="E60" s="102"/>
      <c r="F60" s="61"/>
      <c r="G60" s="61"/>
      <c r="H60" s="61"/>
      <c r="I60" s="61"/>
      <c r="J60" s="61"/>
      <c r="K60" s="103"/>
      <c r="L60" s="69"/>
      <c r="M60" s="69"/>
      <c r="N60" s="62"/>
      <c r="O60" s="133"/>
      <c r="P60" s="133"/>
      <c r="Q60" s="134"/>
    </row>
    <row r="61" spans="1:17" ht="210.75" customHeight="1" x14ac:dyDescent="0.25">
      <c r="A61" s="108"/>
      <c r="B61" s="103"/>
      <c r="C61" s="59" t="s">
        <v>127</v>
      </c>
      <c r="D61" s="61"/>
      <c r="E61" s="102"/>
      <c r="F61" s="61"/>
      <c r="G61" s="61"/>
      <c r="H61" s="61"/>
      <c r="I61" s="61"/>
      <c r="J61" s="61"/>
      <c r="K61" s="103"/>
      <c r="L61" s="69"/>
      <c r="M61" s="69"/>
      <c r="N61" s="62"/>
      <c r="O61" s="133"/>
      <c r="P61" s="133"/>
      <c r="Q61" s="134"/>
    </row>
    <row r="62" spans="1:17" ht="67.5" customHeight="1" x14ac:dyDescent="0.25">
      <c r="A62" s="75" t="s">
        <v>113</v>
      </c>
      <c r="B62" s="84" t="s">
        <v>129</v>
      </c>
      <c r="C62" s="90" t="s">
        <v>146</v>
      </c>
      <c r="D62" s="90" t="s">
        <v>192</v>
      </c>
      <c r="E62" s="90" t="s">
        <v>130</v>
      </c>
      <c r="F62" s="109" t="s">
        <v>58</v>
      </c>
      <c r="G62" s="72" t="s">
        <v>18</v>
      </c>
      <c r="H62" s="14" t="s">
        <v>19</v>
      </c>
      <c r="I62" s="72" t="s">
        <v>86</v>
      </c>
      <c r="J62" s="72" t="s">
        <v>23</v>
      </c>
      <c r="K62" s="78" t="s">
        <v>84</v>
      </c>
      <c r="L62" s="69">
        <v>15840</v>
      </c>
      <c r="M62" s="69">
        <f>SUM(L62:L66)</f>
        <v>15840</v>
      </c>
      <c r="N62" s="62">
        <v>0.15129999999999999</v>
      </c>
      <c r="O62" s="121">
        <v>1505.04</v>
      </c>
      <c r="P62" s="121">
        <f>SUM(O62:O66)</f>
        <v>1505.04</v>
      </c>
      <c r="Q62" s="124">
        <v>9.5000000000000001E-2</v>
      </c>
    </row>
    <row r="63" spans="1:17" ht="63.75" customHeight="1" x14ac:dyDescent="0.25">
      <c r="A63" s="76"/>
      <c r="B63" s="85"/>
      <c r="C63" s="91"/>
      <c r="D63" s="91"/>
      <c r="E63" s="91"/>
      <c r="F63" s="110"/>
      <c r="G63" s="73"/>
      <c r="H63" s="14" t="s">
        <v>20</v>
      </c>
      <c r="I63" s="74"/>
      <c r="J63" s="73"/>
      <c r="K63" s="79"/>
      <c r="L63" s="69"/>
      <c r="M63" s="69"/>
      <c r="N63" s="62"/>
      <c r="O63" s="123"/>
      <c r="P63" s="123"/>
      <c r="Q63" s="125"/>
    </row>
    <row r="64" spans="1:17" ht="30.75" customHeight="1" x14ac:dyDescent="0.25">
      <c r="A64" s="76"/>
      <c r="B64" s="85"/>
      <c r="C64" s="91"/>
      <c r="D64" s="91"/>
      <c r="E64" s="91"/>
      <c r="F64" s="110"/>
      <c r="G64" s="61" t="s">
        <v>79</v>
      </c>
      <c r="H64" s="72" t="s">
        <v>85</v>
      </c>
      <c r="I64" s="72" t="s">
        <v>87</v>
      </c>
      <c r="J64" s="73"/>
      <c r="K64" s="79"/>
      <c r="L64" s="69"/>
      <c r="M64" s="69"/>
      <c r="N64" s="62"/>
      <c r="O64" s="123"/>
      <c r="P64" s="123"/>
      <c r="Q64" s="125"/>
    </row>
    <row r="65" spans="1:17" ht="30.75" customHeight="1" x14ac:dyDescent="0.25">
      <c r="A65" s="76"/>
      <c r="B65" s="85"/>
      <c r="C65" s="91"/>
      <c r="D65" s="91"/>
      <c r="E65" s="91"/>
      <c r="F65" s="110"/>
      <c r="G65" s="61"/>
      <c r="H65" s="73"/>
      <c r="I65" s="73"/>
      <c r="J65" s="73"/>
      <c r="K65" s="79"/>
      <c r="L65" s="69"/>
      <c r="M65" s="69"/>
      <c r="N65" s="62"/>
      <c r="O65" s="123"/>
      <c r="P65" s="123"/>
      <c r="Q65" s="125"/>
    </row>
    <row r="66" spans="1:17" ht="30.75" customHeight="1" x14ac:dyDescent="0.25">
      <c r="A66" s="77"/>
      <c r="B66" s="86"/>
      <c r="C66" s="92"/>
      <c r="D66" s="92"/>
      <c r="E66" s="92"/>
      <c r="F66" s="111"/>
      <c r="G66" s="61"/>
      <c r="H66" s="74"/>
      <c r="I66" s="74"/>
      <c r="J66" s="74"/>
      <c r="K66" s="80"/>
      <c r="L66" s="69"/>
      <c r="M66" s="69"/>
      <c r="N66" s="62"/>
      <c r="O66" s="122"/>
      <c r="P66" s="122"/>
      <c r="Q66" s="126"/>
    </row>
    <row r="67" spans="1:17" ht="18.75" customHeight="1" x14ac:dyDescent="0.25">
      <c r="A67" s="75" t="s">
        <v>111</v>
      </c>
      <c r="B67" s="78" t="s">
        <v>131</v>
      </c>
      <c r="C67" s="72" t="s">
        <v>147</v>
      </c>
      <c r="D67" s="72" t="s">
        <v>148</v>
      </c>
      <c r="E67" s="87" t="s">
        <v>185</v>
      </c>
      <c r="F67" s="72" t="s">
        <v>88</v>
      </c>
      <c r="G67" s="72" t="s">
        <v>89</v>
      </c>
      <c r="H67" s="72" t="s">
        <v>90</v>
      </c>
      <c r="I67" s="72" t="s">
        <v>91</v>
      </c>
      <c r="J67" s="72" t="s">
        <v>26</v>
      </c>
      <c r="K67" s="78" t="s">
        <v>60</v>
      </c>
      <c r="L67" s="69">
        <v>0</v>
      </c>
      <c r="M67" s="69">
        <v>0</v>
      </c>
      <c r="N67" s="62">
        <v>0</v>
      </c>
      <c r="O67" s="121">
        <v>0</v>
      </c>
      <c r="P67" s="121">
        <f>SUM(O67:O71)</f>
        <v>0</v>
      </c>
      <c r="Q67" s="124">
        <v>0</v>
      </c>
    </row>
    <row r="68" spans="1:17" ht="18.75" customHeight="1" x14ac:dyDescent="0.25">
      <c r="A68" s="76"/>
      <c r="B68" s="79"/>
      <c r="C68" s="73"/>
      <c r="D68" s="73"/>
      <c r="E68" s="88"/>
      <c r="F68" s="73"/>
      <c r="G68" s="73"/>
      <c r="H68" s="73"/>
      <c r="I68" s="73"/>
      <c r="J68" s="73"/>
      <c r="K68" s="79"/>
      <c r="L68" s="69"/>
      <c r="M68" s="69"/>
      <c r="N68" s="62"/>
      <c r="O68" s="123"/>
      <c r="P68" s="123"/>
      <c r="Q68" s="125"/>
    </row>
    <row r="69" spans="1:17" ht="24.75" customHeight="1" x14ac:dyDescent="0.25">
      <c r="A69" s="76"/>
      <c r="B69" s="79"/>
      <c r="C69" s="73"/>
      <c r="D69" s="73"/>
      <c r="E69" s="88"/>
      <c r="F69" s="73"/>
      <c r="G69" s="73"/>
      <c r="H69" s="73"/>
      <c r="I69" s="73"/>
      <c r="J69" s="73"/>
      <c r="K69" s="79"/>
      <c r="L69" s="69"/>
      <c r="M69" s="69"/>
      <c r="N69" s="62"/>
      <c r="O69" s="123"/>
      <c r="P69" s="123"/>
      <c r="Q69" s="125"/>
    </row>
    <row r="70" spans="1:17" ht="16.5" customHeight="1" x14ac:dyDescent="0.25">
      <c r="A70" s="76"/>
      <c r="B70" s="79"/>
      <c r="C70" s="73"/>
      <c r="D70" s="73"/>
      <c r="E70" s="88"/>
      <c r="F70" s="73"/>
      <c r="G70" s="73"/>
      <c r="H70" s="73"/>
      <c r="I70" s="73"/>
      <c r="J70" s="73"/>
      <c r="K70" s="79"/>
      <c r="L70" s="69"/>
      <c r="M70" s="69"/>
      <c r="N70" s="62"/>
      <c r="O70" s="123"/>
      <c r="P70" s="123"/>
      <c r="Q70" s="125"/>
    </row>
    <row r="71" spans="1:17" ht="39" customHeight="1" x14ac:dyDescent="0.25">
      <c r="A71" s="77"/>
      <c r="B71" s="80"/>
      <c r="C71" s="74"/>
      <c r="D71" s="74"/>
      <c r="E71" s="89"/>
      <c r="F71" s="74"/>
      <c r="G71" s="74"/>
      <c r="H71" s="74"/>
      <c r="I71" s="74"/>
      <c r="J71" s="74"/>
      <c r="K71" s="80"/>
      <c r="L71" s="69"/>
      <c r="M71" s="69"/>
      <c r="N71" s="62"/>
      <c r="O71" s="122"/>
      <c r="P71" s="122"/>
      <c r="Q71" s="126"/>
    </row>
    <row r="72" spans="1:17" ht="293.25" customHeight="1" x14ac:dyDescent="0.25">
      <c r="A72" s="46" t="s">
        <v>113</v>
      </c>
      <c r="B72" s="17" t="s">
        <v>178</v>
      </c>
      <c r="C72" s="40" t="s">
        <v>183</v>
      </c>
      <c r="D72" s="40" t="s">
        <v>184</v>
      </c>
      <c r="E72" s="45" t="s">
        <v>185</v>
      </c>
      <c r="F72" s="45" t="s">
        <v>58</v>
      </c>
      <c r="G72" s="45" t="s">
        <v>61</v>
      </c>
      <c r="H72" s="45" t="s">
        <v>78</v>
      </c>
      <c r="I72" s="45" t="s">
        <v>104</v>
      </c>
      <c r="J72" s="45" t="s">
        <v>23</v>
      </c>
      <c r="K72" s="17" t="s">
        <v>179</v>
      </c>
      <c r="L72" s="44">
        <v>10000</v>
      </c>
      <c r="M72" s="41">
        <f>SUM(L72)</f>
        <v>10000</v>
      </c>
      <c r="N72" s="42">
        <v>9.5500000000000002E-2</v>
      </c>
      <c r="O72" s="55"/>
      <c r="P72" s="55">
        <f>SUM(O72)</f>
        <v>0</v>
      </c>
      <c r="Q72" s="57"/>
    </row>
    <row r="73" spans="1:17" ht="32.25" customHeight="1" x14ac:dyDescent="0.25">
      <c r="A73" s="108" t="s">
        <v>17</v>
      </c>
      <c r="B73" s="103" t="s">
        <v>149</v>
      </c>
      <c r="C73" s="61" t="s">
        <v>97</v>
      </c>
      <c r="D73" s="61" t="s">
        <v>193</v>
      </c>
      <c r="E73" s="61" t="s">
        <v>132</v>
      </c>
      <c r="F73" s="61" t="s">
        <v>94</v>
      </c>
      <c r="G73" s="61" t="s">
        <v>95</v>
      </c>
      <c r="H73" s="61" t="s">
        <v>96</v>
      </c>
      <c r="I73" s="61" t="s">
        <v>166</v>
      </c>
      <c r="J73" s="61" t="s">
        <v>23</v>
      </c>
      <c r="K73" s="103" t="s">
        <v>21</v>
      </c>
      <c r="L73" s="69">
        <v>2300</v>
      </c>
      <c r="M73" s="69">
        <f>SUM(L73:L77)</f>
        <v>3300</v>
      </c>
      <c r="N73" s="62">
        <v>3.15E-2</v>
      </c>
      <c r="O73" s="121">
        <v>2056.8000000000002</v>
      </c>
      <c r="P73" s="121">
        <f>SUM(O73:O77)</f>
        <v>2056.8000000000002</v>
      </c>
      <c r="Q73" s="124">
        <v>0.62329999999999997</v>
      </c>
    </row>
    <row r="74" spans="1:17" ht="14.25" customHeight="1" x14ac:dyDescent="0.25">
      <c r="A74" s="108"/>
      <c r="B74" s="103"/>
      <c r="C74" s="61"/>
      <c r="D74" s="61"/>
      <c r="E74" s="61"/>
      <c r="F74" s="61"/>
      <c r="G74" s="61"/>
      <c r="H74" s="61"/>
      <c r="I74" s="61"/>
      <c r="J74" s="61"/>
      <c r="K74" s="103"/>
      <c r="L74" s="69"/>
      <c r="M74" s="69"/>
      <c r="N74" s="62"/>
      <c r="O74" s="123"/>
      <c r="P74" s="123"/>
      <c r="Q74" s="125"/>
    </row>
    <row r="75" spans="1:17" ht="16.5" customHeight="1" x14ac:dyDescent="0.25">
      <c r="A75" s="108"/>
      <c r="B75" s="103"/>
      <c r="C75" s="61"/>
      <c r="D75" s="61"/>
      <c r="E75" s="61"/>
      <c r="F75" s="61"/>
      <c r="G75" s="61"/>
      <c r="H75" s="61"/>
      <c r="I75" s="61"/>
      <c r="J75" s="61"/>
      <c r="K75" s="103" t="s">
        <v>98</v>
      </c>
      <c r="L75" s="69">
        <v>1000</v>
      </c>
      <c r="M75" s="69"/>
      <c r="N75" s="62"/>
      <c r="O75" s="123"/>
      <c r="P75" s="123"/>
      <c r="Q75" s="125"/>
    </row>
    <row r="76" spans="1:17" ht="15" customHeight="1" x14ac:dyDescent="0.25">
      <c r="A76" s="108"/>
      <c r="B76" s="103"/>
      <c r="C76" s="61"/>
      <c r="D76" s="61"/>
      <c r="E76" s="61"/>
      <c r="F76" s="61"/>
      <c r="G76" s="61"/>
      <c r="H76" s="61"/>
      <c r="I76" s="61"/>
      <c r="J76" s="61"/>
      <c r="K76" s="103"/>
      <c r="L76" s="69"/>
      <c r="M76" s="69"/>
      <c r="N76" s="62"/>
      <c r="O76" s="123"/>
      <c r="P76" s="123"/>
      <c r="Q76" s="125"/>
    </row>
    <row r="77" spans="1:17" ht="40.5" customHeight="1" x14ac:dyDescent="0.25">
      <c r="A77" s="108"/>
      <c r="B77" s="103"/>
      <c r="C77" s="61"/>
      <c r="D77" s="61"/>
      <c r="E77" s="61"/>
      <c r="F77" s="61"/>
      <c r="G77" s="61"/>
      <c r="H77" s="61"/>
      <c r="I77" s="61"/>
      <c r="J77" s="61"/>
      <c r="K77" s="103"/>
      <c r="L77" s="69"/>
      <c r="M77" s="69"/>
      <c r="N77" s="62"/>
      <c r="O77" s="122"/>
      <c r="P77" s="122"/>
      <c r="Q77" s="126"/>
    </row>
    <row r="78" spans="1:17" ht="47.25" customHeight="1" x14ac:dyDescent="0.25">
      <c r="A78" s="75" t="s">
        <v>114</v>
      </c>
      <c r="B78" s="78" t="s">
        <v>150</v>
      </c>
      <c r="C78" s="78" t="s">
        <v>99</v>
      </c>
      <c r="D78" s="72" t="s">
        <v>194</v>
      </c>
      <c r="E78" s="87" t="s">
        <v>195</v>
      </c>
      <c r="F78" s="72" t="s">
        <v>101</v>
      </c>
      <c r="G78" s="72" t="s">
        <v>102</v>
      </c>
      <c r="H78" s="72" t="s">
        <v>103</v>
      </c>
      <c r="I78" s="72" t="s">
        <v>105</v>
      </c>
      <c r="J78" s="72" t="s">
        <v>23</v>
      </c>
      <c r="K78" s="78" t="s">
        <v>100</v>
      </c>
      <c r="L78" s="69">
        <v>25000</v>
      </c>
      <c r="M78" s="69">
        <f>SUM(L78:L82)</f>
        <v>25000</v>
      </c>
      <c r="N78" s="62">
        <v>0.23880000000000001</v>
      </c>
      <c r="O78" s="121"/>
      <c r="P78" s="121">
        <f>SUM(O78:O82)</f>
        <v>0</v>
      </c>
      <c r="Q78" s="124"/>
    </row>
    <row r="79" spans="1:17" ht="61.5" customHeight="1" x14ac:dyDescent="0.25">
      <c r="A79" s="76"/>
      <c r="B79" s="79"/>
      <c r="C79" s="79"/>
      <c r="D79" s="73"/>
      <c r="E79" s="88"/>
      <c r="F79" s="73"/>
      <c r="G79" s="73"/>
      <c r="H79" s="73"/>
      <c r="I79" s="73"/>
      <c r="J79" s="73"/>
      <c r="K79" s="79"/>
      <c r="L79" s="69"/>
      <c r="M79" s="69"/>
      <c r="N79" s="62"/>
      <c r="O79" s="123"/>
      <c r="P79" s="123"/>
      <c r="Q79" s="125"/>
    </row>
    <row r="80" spans="1:17" ht="69.75" customHeight="1" x14ac:dyDescent="0.25">
      <c r="A80" s="76"/>
      <c r="B80" s="79"/>
      <c r="C80" s="79"/>
      <c r="D80" s="73"/>
      <c r="E80" s="88"/>
      <c r="F80" s="73"/>
      <c r="G80" s="73"/>
      <c r="H80" s="73"/>
      <c r="I80" s="73"/>
      <c r="J80" s="73"/>
      <c r="K80" s="79"/>
      <c r="L80" s="69"/>
      <c r="M80" s="69"/>
      <c r="N80" s="62"/>
      <c r="O80" s="123"/>
      <c r="P80" s="123"/>
      <c r="Q80" s="125"/>
    </row>
    <row r="81" spans="1:17" ht="31.5" customHeight="1" x14ac:dyDescent="0.25">
      <c r="A81" s="76"/>
      <c r="B81" s="79"/>
      <c r="C81" s="79"/>
      <c r="D81" s="73"/>
      <c r="E81" s="88"/>
      <c r="F81" s="73"/>
      <c r="G81" s="73"/>
      <c r="H81" s="73"/>
      <c r="I81" s="73"/>
      <c r="J81" s="73"/>
      <c r="K81" s="79"/>
      <c r="L81" s="69"/>
      <c r="M81" s="69"/>
      <c r="N81" s="62"/>
      <c r="O81" s="123"/>
      <c r="P81" s="123"/>
      <c r="Q81" s="125"/>
    </row>
    <row r="82" spans="1:17" ht="62.25" customHeight="1" x14ac:dyDescent="0.25">
      <c r="A82" s="77"/>
      <c r="B82" s="80"/>
      <c r="C82" s="80"/>
      <c r="D82" s="74"/>
      <c r="E82" s="89"/>
      <c r="F82" s="74"/>
      <c r="G82" s="74"/>
      <c r="H82" s="74"/>
      <c r="I82" s="74"/>
      <c r="J82" s="74"/>
      <c r="K82" s="80"/>
      <c r="L82" s="69"/>
      <c r="M82" s="69"/>
      <c r="N82" s="62"/>
      <c r="O82" s="122"/>
      <c r="P82" s="122"/>
      <c r="Q82" s="126"/>
    </row>
    <row r="83" spans="1:17" x14ac:dyDescent="0.25">
      <c r="A83" s="81" t="s">
        <v>5</v>
      </c>
      <c r="B83" s="82"/>
      <c r="C83" s="82"/>
      <c r="D83" s="82"/>
      <c r="E83" s="82"/>
      <c r="F83" s="82"/>
      <c r="G83" s="82"/>
      <c r="H83" s="82"/>
      <c r="I83" s="82"/>
      <c r="J83" s="82"/>
      <c r="K83" s="83"/>
      <c r="L83" s="24">
        <f>SUM(L12:L82)</f>
        <v>104700</v>
      </c>
      <c r="M83" s="24">
        <f>SUM(M12:M82)</f>
        <v>104700</v>
      </c>
      <c r="N83" s="25">
        <v>1</v>
      </c>
      <c r="O83" s="53">
        <f>SUM(O12:O82)</f>
        <v>3939.84</v>
      </c>
      <c r="P83" s="53">
        <f>SUM(P12:P82)</f>
        <v>3939.84</v>
      </c>
      <c r="Q83" s="54">
        <v>3.7600000000000001E-2</v>
      </c>
    </row>
    <row r="84" spans="1:17" x14ac:dyDescent="0.25">
      <c r="A84" s="60" t="s">
        <v>196</v>
      </c>
      <c r="B84" s="60"/>
      <c r="C84" s="60"/>
      <c r="D84" s="60"/>
      <c r="E84" s="60"/>
      <c r="F84" s="4"/>
      <c r="G84" s="4"/>
      <c r="H84" s="4"/>
      <c r="I84" s="4"/>
      <c r="J84" s="4"/>
      <c r="K84" s="5"/>
      <c r="L84" s="6"/>
      <c r="M84" s="6"/>
      <c r="N84" s="4"/>
    </row>
    <row r="85" spans="1:17" x14ac:dyDescent="0.25">
      <c r="A85" s="22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7" x14ac:dyDescent="0.25">
      <c r="A86" s="22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7" x14ac:dyDescent="0.25">
      <c r="A87" s="22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7" x14ac:dyDescent="0.25">
      <c r="A88" s="22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7" x14ac:dyDescent="0.25">
      <c r="A89" s="22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7" x14ac:dyDescent="0.25">
      <c r="A90" s="22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7" x14ac:dyDescent="0.25">
      <c r="A91" s="22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7" x14ac:dyDescent="0.25">
      <c r="A92" s="22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7" x14ac:dyDescent="0.25">
      <c r="A93" s="22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7" x14ac:dyDescent="0.25">
      <c r="A94" s="22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7" x14ac:dyDescent="0.25">
      <c r="A95" s="22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7" x14ac:dyDescent="0.25">
      <c r="A96" s="22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2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2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2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22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22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22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22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22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22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22"/>
      <c r="B106" s="5"/>
      <c r="C106" s="5"/>
      <c r="D106" s="4"/>
      <c r="E106" s="4"/>
      <c r="F106" s="4"/>
      <c r="G106" s="4"/>
      <c r="H106" s="4"/>
      <c r="I106" s="4"/>
      <c r="J106" s="4"/>
      <c r="K106" s="5"/>
      <c r="L106" s="6"/>
      <c r="M106" s="6"/>
      <c r="N106" s="4"/>
    </row>
    <row r="107" spans="1:14" x14ac:dyDescent="0.25">
      <c r="A107" s="22"/>
      <c r="B107" s="5"/>
      <c r="C107" s="5"/>
      <c r="D107" s="4"/>
      <c r="E107" s="4"/>
      <c r="F107" s="4"/>
      <c r="G107" s="4"/>
      <c r="H107" s="4"/>
      <c r="I107" s="4"/>
      <c r="J107" s="4"/>
      <c r="K107" s="5"/>
      <c r="L107" s="6"/>
      <c r="M107" s="6"/>
      <c r="N107" s="4"/>
    </row>
    <row r="108" spans="1:14" x14ac:dyDescent="0.25">
      <c r="A108" s="22"/>
      <c r="B108" s="5"/>
      <c r="C108" s="5"/>
      <c r="D108" s="4"/>
      <c r="E108" s="4"/>
      <c r="F108" s="4"/>
      <c r="G108" s="4"/>
      <c r="H108" s="4"/>
      <c r="I108" s="4"/>
      <c r="J108" s="4"/>
      <c r="K108" s="5"/>
      <c r="L108" s="6"/>
      <c r="M108" s="6"/>
      <c r="N108" s="4"/>
    </row>
    <row r="109" spans="1:14" x14ac:dyDescent="0.25">
      <c r="A109" s="22"/>
      <c r="B109" s="5"/>
      <c r="C109" s="5"/>
      <c r="D109" s="4"/>
      <c r="E109" s="4"/>
      <c r="F109" s="4"/>
      <c r="G109" s="4"/>
      <c r="H109" s="4"/>
      <c r="I109" s="4"/>
      <c r="J109" s="4"/>
      <c r="K109" s="5"/>
      <c r="L109" s="6"/>
      <c r="M109" s="6"/>
      <c r="N109" s="4"/>
    </row>
    <row r="110" spans="1:14" x14ac:dyDescent="0.25">
      <c r="A110" s="22"/>
      <c r="B110" s="5"/>
      <c r="C110" s="5"/>
      <c r="D110" s="4"/>
      <c r="E110" s="4"/>
      <c r="F110" s="4"/>
      <c r="G110" s="4"/>
      <c r="H110" s="4"/>
      <c r="I110" s="4"/>
      <c r="J110" s="4"/>
      <c r="K110" s="5"/>
      <c r="L110" s="6"/>
      <c r="M110" s="6"/>
      <c r="N110" s="4"/>
    </row>
    <row r="111" spans="1:14" x14ac:dyDescent="0.25">
      <c r="A111" s="22"/>
      <c r="B111" s="5"/>
      <c r="C111" s="5"/>
      <c r="D111" s="4"/>
      <c r="E111" s="4"/>
      <c r="F111" s="4"/>
      <c r="G111" s="4"/>
      <c r="H111" s="4"/>
      <c r="I111" s="4"/>
      <c r="J111" s="4"/>
      <c r="K111" s="5"/>
      <c r="L111" s="6"/>
      <c r="M111" s="6"/>
      <c r="N111" s="4"/>
    </row>
    <row r="112" spans="1:14" x14ac:dyDescent="0.25">
      <c r="A112" s="22"/>
      <c r="B112" s="5"/>
      <c r="C112" s="5"/>
      <c r="D112" s="4"/>
      <c r="E112" s="4"/>
      <c r="F112" s="4"/>
      <c r="G112" s="4"/>
      <c r="H112" s="4"/>
      <c r="I112" s="4"/>
      <c r="J112" s="4"/>
      <c r="K112" s="5"/>
      <c r="L112" s="6"/>
      <c r="M112" s="6"/>
      <c r="N112" s="4"/>
    </row>
    <row r="113" spans="1:14" x14ac:dyDescent="0.25">
      <c r="A113" s="22"/>
      <c r="B113" s="5"/>
      <c r="C113" s="5"/>
      <c r="D113" s="4"/>
      <c r="E113" s="4"/>
      <c r="F113" s="4"/>
      <c r="G113" s="4"/>
      <c r="H113" s="4"/>
      <c r="I113" s="4"/>
      <c r="J113" s="4"/>
      <c r="K113" s="5"/>
      <c r="L113" s="6"/>
      <c r="M113" s="6"/>
      <c r="N113" s="4"/>
    </row>
    <row r="114" spans="1:14" x14ac:dyDescent="0.25">
      <c r="A114" s="22"/>
      <c r="B114" s="5"/>
      <c r="C114" s="5"/>
      <c r="D114" s="4"/>
      <c r="E114" s="4"/>
      <c r="F114" s="4"/>
      <c r="G114" s="4"/>
      <c r="H114" s="4"/>
      <c r="I114" s="4"/>
      <c r="J114" s="4"/>
      <c r="K114" s="5"/>
      <c r="L114" s="6"/>
      <c r="M114" s="6"/>
      <c r="N114" s="4"/>
    </row>
    <row r="115" spans="1:14" x14ac:dyDescent="0.25">
      <c r="A115" s="22"/>
      <c r="B115" s="5"/>
      <c r="C115" s="5"/>
      <c r="D115" s="4"/>
      <c r="E115" s="4"/>
      <c r="F115" s="4"/>
      <c r="G115" s="4"/>
      <c r="H115" s="4"/>
      <c r="I115" s="4"/>
      <c r="J115" s="4"/>
      <c r="K115" s="5"/>
      <c r="L115" s="6"/>
      <c r="M115" s="6"/>
      <c r="N115" s="4"/>
    </row>
    <row r="116" spans="1:14" x14ac:dyDescent="0.25">
      <c r="A116" s="22"/>
      <c r="B116" s="5"/>
      <c r="C116" s="5"/>
      <c r="D116" s="4"/>
      <c r="E116" s="4"/>
      <c r="F116" s="4"/>
      <c r="G116" s="4"/>
      <c r="H116" s="4"/>
      <c r="I116" s="4"/>
      <c r="J116" s="4"/>
      <c r="K116" s="5"/>
      <c r="L116" s="6"/>
      <c r="M116" s="6"/>
      <c r="N116" s="4"/>
    </row>
    <row r="117" spans="1:14" x14ac:dyDescent="0.25">
      <c r="A117" s="22"/>
      <c r="B117" s="5"/>
      <c r="C117" s="5"/>
      <c r="D117" s="4"/>
      <c r="E117" s="4"/>
      <c r="F117" s="4"/>
      <c r="G117" s="4"/>
      <c r="H117" s="4"/>
      <c r="I117" s="4"/>
      <c r="J117" s="4"/>
      <c r="K117" s="5"/>
      <c r="L117" s="6"/>
      <c r="M117" s="6"/>
      <c r="N117" s="4"/>
    </row>
    <row r="118" spans="1:14" x14ac:dyDescent="0.25">
      <c r="A118" s="22"/>
      <c r="B118" s="5"/>
      <c r="C118" s="5"/>
      <c r="D118" s="4"/>
      <c r="E118" s="4"/>
      <c r="F118" s="4"/>
      <c r="G118" s="4"/>
      <c r="H118" s="4"/>
      <c r="I118" s="4"/>
      <c r="J118" s="4"/>
      <c r="K118" s="5"/>
      <c r="L118" s="6"/>
      <c r="M118" s="6"/>
      <c r="N118" s="4"/>
    </row>
    <row r="119" spans="1:14" x14ac:dyDescent="0.25">
      <c r="A119" s="22"/>
      <c r="B119" s="5"/>
      <c r="C119" s="5"/>
      <c r="D119" s="4"/>
      <c r="E119" s="4"/>
      <c r="F119" s="4"/>
      <c r="G119" s="4"/>
      <c r="H119" s="4"/>
      <c r="I119" s="4"/>
      <c r="J119" s="4"/>
      <c r="K119" s="5"/>
      <c r="L119" s="6"/>
      <c r="M119" s="6"/>
      <c r="N119" s="4"/>
    </row>
    <row r="120" spans="1:14" x14ac:dyDescent="0.25">
      <c r="A120" s="22"/>
      <c r="B120" s="5"/>
      <c r="C120" s="5"/>
      <c r="D120" s="4"/>
      <c r="E120" s="4"/>
      <c r="F120" s="4"/>
      <c r="G120" s="4"/>
      <c r="H120" s="4"/>
      <c r="I120" s="4"/>
      <c r="J120" s="4"/>
      <c r="K120" s="5"/>
      <c r="L120" s="6"/>
      <c r="M120" s="6"/>
      <c r="N120" s="4"/>
    </row>
    <row r="121" spans="1:14" x14ac:dyDescent="0.25">
      <c r="A121" s="22"/>
      <c r="B121" s="5"/>
      <c r="C121" s="5"/>
      <c r="D121" s="4"/>
      <c r="E121" s="4"/>
      <c r="F121" s="4"/>
      <c r="G121" s="4"/>
      <c r="H121" s="4"/>
      <c r="I121" s="4"/>
      <c r="J121" s="4"/>
      <c r="K121" s="5"/>
      <c r="L121" s="6"/>
      <c r="M121" s="6"/>
      <c r="N121" s="4"/>
    </row>
    <row r="122" spans="1:14" x14ac:dyDescent="0.25">
      <c r="A122" s="22"/>
      <c r="B122" s="5"/>
      <c r="C122" s="5"/>
      <c r="D122" s="4"/>
      <c r="E122" s="4"/>
      <c r="F122" s="4"/>
      <c r="G122" s="4"/>
      <c r="H122" s="4"/>
      <c r="I122" s="4"/>
      <c r="J122" s="4"/>
      <c r="K122" s="5"/>
      <c r="L122" s="6"/>
      <c r="M122" s="6"/>
      <c r="N122" s="4"/>
    </row>
    <row r="123" spans="1:14" x14ac:dyDescent="0.25">
      <c r="A123" s="22"/>
      <c r="B123" s="5"/>
      <c r="C123" s="5"/>
      <c r="D123" s="4"/>
      <c r="E123" s="4"/>
      <c r="F123" s="4"/>
      <c r="G123" s="4"/>
      <c r="H123" s="4"/>
      <c r="I123" s="4"/>
      <c r="J123" s="4"/>
      <c r="K123" s="5"/>
      <c r="L123" s="6"/>
      <c r="M123" s="6"/>
      <c r="N123" s="4"/>
    </row>
    <row r="124" spans="1:14" x14ac:dyDescent="0.25">
      <c r="A124" s="23"/>
      <c r="B124" s="3"/>
      <c r="C124" s="3"/>
      <c r="D124" s="1"/>
      <c r="E124" s="1"/>
      <c r="F124" s="1"/>
      <c r="G124" s="1"/>
      <c r="H124" s="1"/>
      <c r="I124" s="1"/>
      <c r="J124" s="1"/>
      <c r="K124" s="3"/>
      <c r="L124" s="1"/>
      <c r="M124" s="1"/>
      <c r="N124" s="1"/>
    </row>
    <row r="125" spans="1:14" x14ac:dyDescent="0.25">
      <c r="A125" s="23"/>
      <c r="B125" s="3"/>
      <c r="C125" s="3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</row>
    <row r="126" spans="1:14" x14ac:dyDescent="0.25">
      <c r="A126" s="23"/>
      <c r="B126" s="3"/>
      <c r="C126" s="3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</row>
    <row r="127" spans="1:14" x14ac:dyDescent="0.25">
      <c r="A127" s="23"/>
      <c r="B127" s="3"/>
      <c r="C127" s="3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</row>
  </sheetData>
  <mergeCells count="240">
    <mergeCell ref="O78:O82"/>
    <mergeCell ref="P78:P82"/>
    <mergeCell ref="Q78:Q82"/>
    <mergeCell ref="O73:O77"/>
    <mergeCell ref="O62:O66"/>
    <mergeCell ref="P62:P66"/>
    <mergeCell ref="Q62:Q66"/>
    <mergeCell ref="O67:O71"/>
    <mergeCell ref="P67:P71"/>
    <mergeCell ref="Q67:Q71"/>
    <mergeCell ref="P73:P77"/>
    <mergeCell ref="Q73:Q77"/>
    <mergeCell ref="O39:O41"/>
    <mergeCell ref="P39:P41"/>
    <mergeCell ref="Q39:Q41"/>
    <mergeCell ref="P42:P52"/>
    <mergeCell ref="Q42:Q52"/>
    <mergeCell ref="P53:P56"/>
    <mergeCell ref="Q53:Q56"/>
    <mergeCell ref="O57:O61"/>
    <mergeCell ref="P57:P61"/>
    <mergeCell ref="Q57:Q61"/>
    <mergeCell ref="O32:O33"/>
    <mergeCell ref="P28:P33"/>
    <mergeCell ref="Q28:Q33"/>
    <mergeCell ref="O34:O36"/>
    <mergeCell ref="P34:P36"/>
    <mergeCell ref="Q34:Q36"/>
    <mergeCell ref="O37:O38"/>
    <mergeCell ref="P37:P38"/>
    <mergeCell ref="Q37:Q38"/>
    <mergeCell ref="O12:O13"/>
    <mergeCell ref="P12:P16"/>
    <mergeCell ref="Q12:Q16"/>
    <mergeCell ref="O18:O19"/>
    <mergeCell ref="P17:P19"/>
    <mergeCell ref="Q17:Q19"/>
    <mergeCell ref="O26:O27"/>
    <mergeCell ref="P20:P27"/>
    <mergeCell ref="Q20:Q27"/>
    <mergeCell ref="E12:E16"/>
    <mergeCell ref="C12:C16"/>
    <mergeCell ref="D3:L3"/>
    <mergeCell ref="A34:A36"/>
    <mergeCell ref="B34:B36"/>
    <mergeCell ref="I20:I27"/>
    <mergeCell ref="H20:H27"/>
    <mergeCell ref="E17:E19"/>
    <mergeCell ref="E20:E27"/>
    <mergeCell ref="D28:D31"/>
    <mergeCell ref="A20:A27"/>
    <mergeCell ref="B20:B27"/>
    <mergeCell ref="G20:G27"/>
    <mergeCell ref="F20:F27"/>
    <mergeCell ref="C20:C22"/>
    <mergeCell ref="C23:C25"/>
    <mergeCell ref="C26:C27"/>
    <mergeCell ref="D20:D22"/>
    <mergeCell ref="F34:F36"/>
    <mergeCell ref="D18:D19"/>
    <mergeCell ref="D23:D27"/>
    <mergeCell ref="F28:F33"/>
    <mergeCell ref="G28:G33"/>
    <mergeCell ref="A28:A33"/>
    <mergeCell ref="B57:B61"/>
    <mergeCell ref="J34:J36"/>
    <mergeCell ref="A6:N6"/>
    <mergeCell ref="A7:N7"/>
    <mergeCell ref="A12:A16"/>
    <mergeCell ref="G12:G16"/>
    <mergeCell ref="F12:F16"/>
    <mergeCell ref="B12:B16"/>
    <mergeCell ref="J12:J16"/>
    <mergeCell ref="I12:I16"/>
    <mergeCell ref="H12:H16"/>
    <mergeCell ref="M12:M16"/>
    <mergeCell ref="C34:C35"/>
    <mergeCell ref="A17:A19"/>
    <mergeCell ref="B17:B19"/>
    <mergeCell ref="K12:K13"/>
    <mergeCell ref="G17:G19"/>
    <mergeCell ref="C28:C31"/>
    <mergeCell ref="J20:J27"/>
    <mergeCell ref="A9:D9"/>
    <mergeCell ref="F17:F19"/>
    <mergeCell ref="L34:L36"/>
    <mergeCell ref="D12:D14"/>
    <mergeCell ref="D15:D16"/>
    <mergeCell ref="I78:I82"/>
    <mergeCell ref="K62:K66"/>
    <mergeCell ref="E73:E77"/>
    <mergeCell ref="B78:B82"/>
    <mergeCell ref="E78:E82"/>
    <mergeCell ref="D62:D66"/>
    <mergeCell ref="I67:I71"/>
    <mergeCell ref="A78:A82"/>
    <mergeCell ref="J78:J82"/>
    <mergeCell ref="D67:D71"/>
    <mergeCell ref="I73:I77"/>
    <mergeCell ref="N67:N71"/>
    <mergeCell ref="M67:M71"/>
    <mergeCell ref="I53:I56"/>
    <mergeCell ref="K57:K61"/>
    <mergeCell ref="I57:I61"/>
    <mergeCell ref="F42:F52"/>
    <mergeCell ref="G42:G52"/>
    <mergeCell ref="H42:H52"/>
    <mergeCell ref="I42:I52"/>
    <mergeCell ref="J42:J52"/>
    <mergeCell ref="G62:G63"/>
    <mergeCell ref="J62:J66"/>
    <mergeCell ref="J67:J71"/>
    <mergeCell ref="F67:F71"/>
    <mergeCell ref="G67:G71"/>
    <mergeCell ref="H67:H71"/>
    <mergeCell ref="G64:G66"/>
    <mergeCell ref="F37:F38"/>
    <mergeCell ref="G57:G61"/>
    <mergeCell ref="M62:M66"/>
    <mergeCell ref="A57:A61"/>
    <mergeCell ref="J73:J77"/>
    <mergeCell ref="C78:C82"/>
    <mergeCell ref="C57:C60"/>
    <mergeCell ref="E57:E61"/>
    <mergeCell ref="C62:C66"/>
    <mergeCell ref="E62:E66"/>
    <mergeCell ref="A73:A77"/>
    <mergeCell ref="B73:B77"/>
    <mergeCell ref="D73:D77"/>
    <mergeCell ref="F73:F77"/>
    <mergeCell ref="G73:G77"/>
    <mergeCell ref="H73:H77"/>
    <mergeCell ref="D78:D82"/>
    <mergeCell ref="F78:F82"/>
    <mergeCell ref="G78:G82"/>
    <mergeCell ref="H78:H82"/>
    <mergeCell ref="A67:A71"/>
    <mergeCell ref="A62:A66"/>
    <mergeCell ref="F62:F66"/>
    <mergeCell ref="C73:C77"/>
    <mergeCell ref="B28:B33"/>
    <mergeCell ref="B40:B41"/>
    <mergeCell ref="B42:B52"/>
    <mergeCell ref="C53:C55"/>
    <mergeCell ref="E53:E56"/>
    <mergeCell ref="A42:A52"/>
    <mergeCell ref="E28:E32"/>
    <mergeCell ref="C46:C48"/>
    <mergeCell ref="C49:C52"/>
    <mergeCell ref="C40:C41"/>
    <mergeCell ref="A39:A41"/>
    <mergeCell ref="B37:B38"/>
    <mergeCell ref="E34:E36"/>
    <mergeCell ref="D37:D38"/>
    <mergeCell ref="E37:E38"/>
    <mergeCell ref="D40:D41"/>
    <mergeCell ref="A37:A38"/>
    <mergeCell ref="C42:C45"/>
    <mergeCell ref="E42:E45"/>
    <mergeCell ref="D34:D36"/>
    <mergeCell ref="L12:L13"/>
    <mergeCell ref="L75:L77"/>
    <mergeCell ref="M78:M82"/>
    <mergeCell ref="N78:N82"/>
    <mergeCell ref="K67:K71"/>
    <mergeCell ref="L67:L71"/>
    <mergeCell ref="K75:K77"/>
    <mergeCell ref="K73:K74"/>
    <mergeCell ref="K78:K82"/>
    <mergeCell ref="L78:L82"/>
    <mergeCell ref="N73:N77"/>
    <mergeCell ref="M73:M77"/>
    <mergeCell ref="L73:L74"/>
    <mergeCell ref="N12:N16"/>
    <mergeCell ref="L18:L19"/>
    <mergeCell ref="M28:M33"/>
    <mergeCell ref="N28:N33"/>
    <mergeCell ref="M37:M38"/>
    <mergeCell ref="N37:N38"/>
    <mergeCell ref="M39:M41"/>
    <mergeCell ref="N39:N41"/>
    <mergeCell ref="L26:L27"/>
    <mergeCell ref="N17:N19"/>
    <mergeCell ref="M17:M19"/>
    <mergeCell ref="M20:M27"/>
    <mergeCell ref="N20:N27"/>
    <mergeCell ref="M34:M36"/>
    <mergeCell ref="N34:N36"/>
    <mergeCell ref="L32:L33"/>
    <mergeCell ref="L37:L38"/>
    <mergeCell ref="M42:M52"/>
    <mergeCell ref="J57:J61"/>
    <mergeCell ref="H64:H66"/>
    <mergeCell ref="J37:J38"/>
    <mergeCell ref="L62:L66"/>
    <mergeCell ref="I62:I63"/>
    <mergeCell ref="N62:N66"/>
    <mergeCell ref="H17:H19"/>
    <mergeCell ref="K18:K19"/>
    <mergeCell ref="H28:H33"/>
    <mergeCell ref="I28:I33"/>
    <mergeCell ref="J28:J33"/>
    <mergeCell ref="K37:K38"/>
    <mergeCell ref="K34:K36"/>
    <mergeCell ref="I64:I66"/>
    <mergeCell ref="K32:K33"/>
    <mergeCell ref="K26:K27"/>
    <mergeCell ref="H57:H61"/>
    <mergeCell ref="H39:H41"/>
    <mergeCell ref="I39:I41"/>
    <mergeCell ref="J39:J41"/>
    <mergeCell ref="K39:K41"/>
    <mergeCell ref="I17:I19"/>
    <mergeCell ref="J17:J19"/>
    <mergeCell ref="J53:J56"/>
    <mergeCell ref="H53:H56"/>
    <mergeCell ref="A84:E84"/>
    <mergeCell ref="D57:D61"/>
    <mergeCell ref="F57:F61"/>
    <mergeCell ref="N42:N52"/>
    <mergeCell ref="M53:M56"/>
    <mergeCell ref="N53:N56"/>
    <mergeCell ref="L57:L61"/>
    <mergeCell ref="M57:M61"/>
    <mergeCell ref="L39:L41"/>
    <mergeCell ref="D43:D52"/>
    <mergeCell ref="E46:E52"/>
    <mergeCell ref="N57:N61"/>
    <mergeCell ref="D53:D56"/>
    <mergeCell ref="F39:F41"/>
    <mergeCell ref="G39:G41"/>
    <mergeCell ref="A53:A56"/>
    <mergeCell ref="B53:B56"/>
    <mergeCell ref="G53:G56"/>
    <mergeCell ref="F53:F56"/>
    <mergeCell ref="A83:K83"/>
    <mergeCell ref="B62:B66"/>
    <mergeCell ref="B67:B71"/>
    <mergeCell ref="C67:C71"/>
    <mergeCell ref="E67:E71"/>
  </mergeCells>
  <pageMargins left="0" right="0" top="0.19685039370078741" bottom="0.19685039370078741" header="0.31496062992125984" footer="0.31496062992125984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2020-03-11T16:55:47Z</cp:lastPrinted>
  <dcterms:created xsi:type="dcterms:W3CDTF">2016-10-19T13:11:49Z</dcterms:created>
  <dcterms:modified xsi:type="dcterms:W3CDTF">2020-11-09T18:55:16Z</dcterms:modified>
</cp:coreProperties>
</file>