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600" windowHeight="8145"/>
  </bookViews>
  <sheets>
    <sheet name="Plan1" sheetId="1" r:id="rId1"/>
    <sheet name="Plan2" sheetId="2" r:id="rId2"/>
    <sheet name="Plan3" sheetId="3" r:id="rId3"/>
  </sheets>
  <calcPr calcId="144525"/>
</workbook>
</file>

<file path=xl/calcChain.xml><?xml version="1.0" encoding="utf-8"?>
<calcChain xmlns="http://schemas.openxmlformats.org/spreadsheetml/2006/main">
  <c r="N29" i="1" l="1"/>
  <c r="N77" i="1" l="1"/>
  <c r="N74" i="1"/>
  <c r="N71" i="1"/>
  <c r="N70" i="1"/>
  <c r="N67" i="1"/>
  <c r="N66" i="1"/>
  <c r="N60" i="1"/>
  <c r="N56" i="1"/>
  <c r="N53" i="1"/>
  <c r="N52" i="1"/>
  <c r="N48" i="1"/>
  <c r="N43" i="1"/>
  <c r="N40" i="1"/>
  <c r="N25" i="1"/>
  <c r="N20" i="1"/>
  <c r="N16" i="1"/>
  <c r="N15" i="1"/>
  <c r="N10" i="1"/>
  <c r="M88" i="1"/>
  <c r="N88" i="1" l="1"/>
  <c r="K15" i="1"/>
  <c r="K25" i="1" l="1"/>
  <c r="J88" i="1" l="1"/>
  <c r="K77" i="1"/>
  <c r="K74" i="1"/>
  <c r="K71" i="1"/>
  <c r="K70" i="1"/>
  <c r="K67" i="1"/>
  <c r="K66" i="1"/>
  <c r="K60" i="1"/>
  <c r="K56" i="1"/>
  <c r="K53" i="1"/>
  <c r="K52" i="1"/>
  <c r="K48" i="1"/>
  <c r="K43" i="1"/>
  <c r="K40" i="1"/>
  <c r="K29" i="1"/>
  <c r="K20" i="1"/>
  <c r="K16" i="1"/>
  <c r="K10" i="1"/>
  <c r="K88" i="1" l="1"/>
</calcChain>
</file>

<file path=xl/sharedStrings.xml><?xml version="1.0" encoding="utf-8"?>
<sst xmlns="http://schemas.openxmlformats.org/spreadsheetml/2006/main" count="254" uniqueCount="180">
  <si>
    <t>Projeto</t>
  </si>
  <si>
    <t>Ações</t>
  </si>
  <si>
    <t>Produto</t>
  </si>
  <si>
    <t>Resultados Esperados</t>
  </si>
  <si>
    <t>Prioridade</t>
  </si>
  <si>
    <t>Cronograma de Execução</t>
  </si>
  <si>
    <t>Liderança</t>
  </si>
  <si>
    <t>Meta</t>
  </si>
  <si>
    <t>Recursos Necessários</t>
  </si>
  <si>
    <t>Valores</t>
  </si>
  <si>
    <t>% Por Ação</t>
  </si>
  <si>
    <t>GESTÃO</t>
  </si>
  <si>
    <t>EIXOS CONTEMPLADOS: FORMAÇÃO PROFISSIONAL / VALORIZAÇÃO PROFISSIONAL / GESTÃO, ESTRUTURA E ORGANIZAÇÃO /  POLÍTICO INSTITUCIONAL</t>
  </si>
  <si>
    <t>Capacitação nas áreas técnica, planejamento e gestão</t>
  </si>
  <si>
    <t>Capacitar funcionários das áreas administrativa, financeira e técnica do CRN-2</t>
  </si>
  <si>
    <t>Alta</t>
  </si>
  <si>
    <t>1º ao 4º Trimestre</t>
  </si>
  <si>
    <t>Passagem aérea</t>
  </si>
  <si>
    <t>Passagem terrestre</t>
  </si>
  <si>
    <t>Diária (funcionários)</t>
  </si>
  <si>
    <t>Ajuda de deslocamento (funcionários)</t>
  </si>
  <si>
    <t>Inscrições</t>
  </si>
  <si>
    <t>Maior articulação</t>
  </si>
  <si>
    <t>Interiorização da gestão</t>
  </si>
  <si>
    <t>Ajuda de deslocamento (conselheiros)</t>
  </si>
  <si>
    <t>Ajuda de deslocamento (funcionário)</t>
  </si>
  <si>
    <t>Realização de reuniões Plenárias</t>
  </si>
  <si>
    <t>Realizar plenárias ordinárias e extraordinárias com conselheiros efetivos, suplentes e representantes do CFN</t>
  </si>
  <si>
    <t>Plenária</t>
  </si>
  <si>
    <t>Discussão e encaminhamentos das demandas do CRN-2 e comissões, julgamento de processos éticos de pessoas físicas e jurídicas</t>
  </si>
  <si>
    <t>Ajuda de custo</t>
  </si>
  <si>
    <t>Realização de reuniões de Diretoria</t>
  </si>
  <si>
    <t>Reunir a Diretoria para discutir encaminhamentos, assinatura de documentos, realizar reuniões com coordenadores técnicos, assessoria do CRN-2, coordenação de comissões, gestores, instituições parceiras e profissionais</t>
  </si>
  <si>
    <t>Reunião</t>
  </si>
  <si>
    <t>Adequado atendimento e acompanhamento sistemático da gestão e integração do plenário com o corpo técnico, instituições parceiras, gestores e profissionais</t>
  </si>
  <si>
    <t>Participação em seminários e eventos promovidos pelas comissões</t>
  </si>
  <si>
    <t>Participar dos eventos realizados pelas comissões</t>
  </si>
  <si>
    <t>Plenário integrado em suas ações</t>
  </si>
  <si>
    <t>Eventos</t>
  </si>
  <si>
    <t>Realização de reuniões e eventos de comissões</t>
  </si>
  <si>
    <t>Realizar reuniões de comissões e participar de eventos promovidos pelas demais comissões</t>
  </si>
  <si>
    <t>Reuniões                     Eventos</t>
  </si>
  <si>
    <t>Comissões</t>
  </si>
  <si>
    <t>Reuniões              Eventos</t>
  </si>
  <si>
    <t>Representação</t>
  </si>
  <si>
    <t>Representação do CRN-2 junto aos Fóruns</t>
  </si>
  <si>
    <t>Participar das reuniões e eventos nos diferentes Fóruns de discussão de defesa da sociedade</t>
  </si>
  <si>
    <t>Fortalecer o CRN-2</t>
  </si>
  <si>
    <t>Plenário</t>
  </si>
  <si>
    <t>Diária (conselheiro)</t>
  </si>
  <si>
    <t>Ajuda de deslocamento (conselheiro)</t>
  </si>
  <si>
    <t>Impressão</t>
  </si>
  <si>
    <t>Publicação</t>
  </si>
  <si>
    <t>Média</t>
  </si>
  <si>
    <t>Integração com entidades ligadas a nutrição e alimentação para qualificar as finalidades do CRN-2</t>
  </si>
  <si>
    <t>Apoiar eventos e cursos que abordem temas e dilemas identificados pela fiscalização do CRN-2 como pontos criticos e de risco para a saúde da população na atuação de nutricionistas e TNDs</t>
  </si>
  <si>
    <t>Eventos AGAN - Abenut - Universidades - SES (amamentação) - CECANE - Hospitais filantrópicos</t>
  </si>
  <si>
    <t>Qualificação das ações orientadoras dos fiscais e comissão de ética</t>
  </si>
  <si>
    <t xml:space="preserve">Jacira </t>
  </si>
  <si>
    <t>Jacira</t>
  </si>
  <si>
    <t>Integração com Instituições formadoras</t>
  </si>
  <si>
    <t>a) Participar de solenidades de formatura, reuniões e eventos científicos.                                                         b) Realizar palestras presenciais, por vídeo conferência ou EAD nas IES</t>
  </si>
  <si>
    <t>a) Entrega de carteiras provisórias e/ou permanentes para os formandos;         b) Aulas sobre ética e atuação profissional</t>
  </si>
  <si>
    <t>Profissionais habilitados para o exercício profissional.  IES e docentes informados sobre as finalidades do CRN-2 e demandas do mercado de trabalho</t>
  </si>
  <si>
    <t>Entrega de carteiras e aulas</t>
  </si>
  <si>
    <t>Criação de serviço de orientação sobre atuação profissional</t>
  </si>
  <si>
    <t>Orientação sobre atuação profissional</t>
  </si>
  <si>
    <t xml:space="preserve">Profissionais orientados          </t>
  </si>
  <si>
    <t>Orientação profissional</t>
  </si>
  <si>
    <t>Disponíveis no CRN-2, site, fale concosco e linhas telefônicas</t>
  </si>
  <si>
    <t>Profissionais orientados</t>
  </si>
  <si>
    <t>Locação de espaço</t>
  </si>
  <si>
    <t>Recursos audiovisuais</t>
  </si>
  <si>
    <t>Impressão (banner)</t>
  </si>
  <si>
    <t>Total</t>
  </si>
  <si>
    <t>Coffe break</t>
  </si>
  <si>
    <t>Acompanhar as demandas sobre orientação para atuação profissional por parte da Coordenação Técncia</t>
  </si>
  <si>
    <t>Atualização de recursos tecnológicos para a gestão e melhoria na área fisica</t>
  </si>
  <si>
    <t>Modernizar registros e arquivamentos;                                 Identificar, adequar e adquirir equipamentos, programas, mobiliário e outras necessidades na área fisica interna</t>
  </si>
  <si>
    <t>Otimização de processos</t>
  </si>
  <si>
    <t>Assessoria em TI para formulários eletrônicos</t>
  </si>
  <si>
    <t>Equipamentos</t>
  </si>
  <si>
    <t>Programas</t>
  </si>
  <si>
    <t>Equipamentos      Programas     Mobiliário         Assessoria</t>
  </si>
  <si>
    <t>Magali    Fernanda</t>
  </si>
  <si>
    <t>Capacitação de Coordenadores e Funcionários</t>
  </si>
  <si>
    <t>Diária (2 dias) (9 conselheiros)</t>
  </si>
  <si>
    <t>10 Plenárias  Ordinárias e 3 Plenárias Extraordinárias (somente titulares)</t>
  </si>
  <si>
    <t>Diretoria</t>
  </si>
  <si>
    <t>6 Eventos de Comissões</t>
  </si>
  <si>
    <t>Ajuda de deslocamento - IES do interior e grande Poa (conselheiros)</t>
  </si>
  <si>
    <t>Diária (4 conselheiros)</t>
  </si>
  <si>
    <t>Modernização da Gestão</t>
  </si>
  <si>
    <t>Equipamentos, softwares, programas</t>
  </si>
  <si>
    <t>Melhoria na prestação de serviços aos profissionais e empresas</t>
  </si>
  <si>
    <t>Adquirir equipamentos, programas e demais necessidades</t>
  </si>
  <si>
    <t>Coordenações de área</t>
  </si>
  <si>
    <t>Aquisição de equipamentos necessários</t>
  </si>
  <si>
    <t>Softwares</t>
  </si>
  <si>
    <t>Passagem terrestre (6)</t>
  </si>
  <si>
    <t>Diária (para 1 membros da Diretoria) x 6 eventos</t>
  </si>
  <si>
    <t>Ajuda de deslocamento (para 1 membros da Diretoria) x 6 eventos</t>
  </si>
  <si>
    <t>Ajuda de deslocamento (4 conselheiros)</t>
  </si>
  <si>
    <t>Total por Ação</t>
  </si>
  <si>
    <t>PLANO DE AÇÃO E METAS 2019</t>
  </si>
  <si>
    <t>Capacitação Incorp</t>
  </si>
  <si>
    <t>Capacitar funcionários administrativos em relação ao sistema Incorp</t>
  </si>
  <si>
    <t>Diária (colaborador)</t>
  </si>
  <si>
    <t>Ajuda de deslocamento (colaborador)</t>
  </si>
  <si>
    <t>Treinamento</t>
  </si>
  <si>
    <t>Eleições 2019</t>
  </si>
  <si>
    <t>Realizar processo eleitoral eletrônico, gestão 2019/2022</t>
  </si>
  <si>
    <t>1º ao 3º trimestre</t>
  </si>
  <si>
    <t>Comissão Eleitoral / Coordenação Financeiro/                Contábil</t>
  </si>
  <si>
    <t>Processo Eleitoral</t>
  </si>
  <si>
    <t>Postagem</t>
  </si>
  <si>
    <t>Auditoria sistema</t>
  </si>
  <si>
    <t>Sistema eleição</t>
  </si>
  <si>
    <t>Processo Eleitoral realizado</t>
  </si>
  <si>
    <t>Realizar Seminário de Transição e Posse Nova Gestão</t>
  </si>
  <si>
    <t>2º trimestre</t>
  </si>
  <si>
    <t>Seminário e Posse</t>
  </si>
  <si>
    <t>Nova Gestão empossada e  capacitada</t>
  </si>
  <si>
    <t>Atualização da equipe de trabalho</t>
  </si>
  <si>
    <t>Passagem Terrestre</t>
  </si>
  <si>
    <t>Seminário de Transição</t>
  </si>
  <si>
    <t>Maiele         Rejane</t>
  </si>
  <si>
    <t>CRN-2 Itinerante</t>
  </si>
  <si>
    <t>Organizar com setores do CRN-2 e comissões plenária itinerante em cidades do RS com eventos, cursos técnicos e palestras.                                         Articulação com IES e gestores na região.</t>
  </si>
  <si>
    <t>2 Plenárias</t>
  </si>
  <si>
    <t>Diária (2 dias) (2 funcionários)</t>
  </si>
  <si>
    <t xml:space="preserve">Palestrantes </t>
  </si>
  <si>
    <t>Diretoria e Plenário</t>
  </si>
  <si>
    <t>Coordenação Técnica</t>
  </si>
  <si>
    <t>Ações de segurança alimentar e valorização profissional</t>
  </si>
  <si>
    <t>Gestores concientizados da legislação</t>
  </si>
  <si>
    <t>4 municípios</t>
  </si>
  <si>
    <t>Participação em eventos para categoria</t>
  </si>
  <si>
    <t>Datas pactuadas no Sistema CFN/CRNs - 31/03 e 31/08</t>
  </si>
  <si>
    <t>1) 31/03 (3 eventos em outras cidades)                            2) 31/08 (3 eventos em outras cidades)</t>
  </si>
  <si>
    <t>Ajuda de deslocamento (1 conselheiro x 6 eventos)</t>
  </si>
  <si>
    <t>Diária (1 conselheiro x 6 eventos)</t>
  </si>
  <si>
    <t>1º ao 4º  Trimestre</t>
  </si>
  <si>
    <t>Digitalização, novas ferramentas de TI, arquivamento e formulários eletrônicos, equipamentos, programas e mobiliário</t>
  </si>
  <si>
    <t>Digitalização (projeto)</t>
  </si>
  <si>
    <t>Consultoria já contratada em 2018</t>
  </si>
  <si>
    <t>Mobiliário</t>
  </si>
  <si>
    <t>Reforma</t>
  </si>
  <si>
    <t xml:space="preserve">Assessoria   </t>
  </si>
  <si>
    <t>Manuais e intruções de trabalho por área</t>
  </si>
  <si>
    <t>Capacitação de no mínimo 3 funcionários</t>
  </si>
  <si>
    <t>Funcionários capacitados</t>
  </si>
  <si>
    <t>Reestruturar processos de trabalho</t>
  </si>
  <si>
    <t>Análise, redesenho e readequação dos processos de trabalho</t>
  </si>
  <si>
    <t>1º Trimestre</t>
  </si>
  <si>
    <t>Aumento da produtividade</t>
  </si>
  <si>
    <t>Ajuda de custo (colaborador)</t>
  </si>
  <si>
    <t>100% da readequação dos processos</t>
  </si>
  <si>
    <t>Realização da eleição</t>
  </si>
  <si>
    <t>Realização do Semário</t>
  </si>
  <si>
    <t>Passagem terrestre (Bagé/Passo Fundo) (11 pessoas)</t>
  </si>
  <si>
    <t>Qualificação e orientação profissional</t>
  </si>
  <si>
    <t>Realizar o evento e III Me formei e agora</t>
  </si>
  <si>
    <t>Congresso</t>
  </si>
  <si>
    <t>I Congresso</t>
  </si>
  <si>
    <t>Empresa de eventos</t>
  </si>
  <si>
    <t>Cursos, Eventos e Manuais de Instrução</t>
  </si>
  <si>
    <t>Visitar gestores dos municípios</t>
  </si>
  <si>
    <t>Acompanhamento das ações</t>
  </si>
  <si>
    <t>mínimo de 2 reuniões</t>
  </si>
  <si>
    <t>100% de participação</t>
  </si>
  <si>
    <t>Passagem aérea (3)</t>
  </si>
  <si>
    <t>Despesa realizada</t>
  </si>
  <si>
    <t>Total realizado por Ação</t>
  </si>
  <si>
    <t>% Realizado por Ação</t>
  </si>
  <si>
    <t>Fevereiro - Atividade Litoral/SESC</t>
  </si>
  <si>
    <t>Março - Aquisição novo servidor</t>
  </si>
  <si>
    <t>Abril/2019</t>
  </si>
  <si>
    <t xml:space="preserve">Abril - Evento Itinerante: despesas de palestrantes pagas com recurso do projeto integração com entidades ligadas a nutrição - aprovado em ata de diretoria do dia 02/04/19. </t>
  </si>
  <si>
    <t>Abril - Pagamento de palestrante, PF Jéssica Polet, evento Me Formei e Agora realizado em 2018.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</si>
</sst>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R$&quot;\ #,##0.0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9" fontId="3" fillId="0" borderId="1" xfId="0" applyNumberFormat="1" applyFont="1" applyBorder="1" applyAlignment="1">
      <alignment horizontal="center" vertical="center" wrapText="1"/>
    </xf>
    <xf numFmtId="164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164" fontId="3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4" fillId="0" borderId="1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2" fillId="0" borderId="1" xfId="0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10" fontId="3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0" fontId="5" fillId="0" borderId="1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10" fontId="3" fillId="0" borderId="2" xfId="0" applyNumberFormat="1" applyFont="1" applyBorder="1" applyAlignment="1">
      <alignment horizontal="center" vertical="center"/>
    </xf>
    <xf numFmtId="10" fontId="3" fillId="0" borderId="3" xfId="0" applyNumberFormat="1" applyFont="1" applyBorder="1" applyAlignment="1">
      <alignment horizontal="center" vertical="center"/>
    </xf>
    <xf numFmtId="10" fontId="3" fillId="0" borderId="4" xfId="0" applyNumberFormat="1" applyFont="1" applyBorder="1" applyAlignment="1">
      <alignment horizontal="center" vertical="center"/>
    </xf>
    <xf numFmtId="10" fontId="4" fillId="0" borderId="2" xfId="0" applyNumberFormat="1" applyFont="1" applyBorder="1" applyAlignment="1">
      <alignment horizontal="center" vertical="center"/>
    </xf>
    <xf numFmtId="10" fontId="4" fillId="0" borderId="3" xfId="0" applyNumberFormat="1" applyFont="1" applyBorder="1" applyAlignment="1">
      <alignment horizontal="center" vertical="center"/>
    </xf>
    <xf numFmtId="10" fontId="4" fillId="0" borderId="4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0" fontId="3" fillId="0" borderId="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0" fontId="3" fillId="0" borderId="1" xfId="0" applyNumberFormat="1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0" fontId="3" fillId="0" borderId="3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64" fontId="3" fillId="0" borderId="2" xfId="0" applyNumberFormat="1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164" fontId="3" fillId="0" borderId="3" xfId="0" applyNumberFormat="1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0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10" fontId="4" fillId="0" borderId="3" xfId="0" applyNumberFormat="1" applyFont="1" applyBorder="1" applyAlignment="1">
      <alignment horizontal="center" vertical="center" wrapText="1"/>
    </xf>
    <xf numFmtId="10" fontId="4" fillId="0" borderId="4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0" fontId="3" fillId="0" borderId="4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1</xdr:row>
      <xdr:rowOff>0</xdr:rowOff>
    </xdr:from>
    <xdr:to>
      <xdr:col>1</xdr:col>
      <xdr:colOff>545757</xdr:colOff>
      <xdr:row>4</xdr:row>
      <xdr:rowOff>76200</xdr:rowOff>
    </xdr:to>
    <xdr:pic>
      <xdr:nvPicPr>
        <xdr:cNvPr id="8" name="Imagem 1" descr="logo_nova_folha_timbrada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" y="190500"/>
          <a:ext cx="1155356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O106"/>
  <sheetViews>
    <sheetView tabSelected="1" topLeftCell="A48" zoomScale="79" zoomScaleNormal="79" workbookViewId="0">
      <selection activeCell="O89" sqref="O89"/>
    </sheetView>
  </sheetViews>
  <sheetFormatPr defaultRowHeight="15" x14ac:dyDescent="0.25"/>
  <cols>
    <col min="1" max="1" width="16.85546875" customWidth="1"/>
    <col min="2" max="2" width="26.7109375" style="2" customWidth="1"/>
    <col min="3" max="3" width="18.28515625" customWidth="1"/>
    <col min="4" max="4" width="26" customWidth="1"/>
    <col min="5" max="5" width="13.85546875" customWidth="1"/>
    <col min="6" max="6" width="18.42578125" customWidth="1"/>
    <col min="7" max="7" width="16.140625" customWidth="1"/>
    <col min="8" max="8" width="16.5703125" customWidth="1"/>
    <col min="9" max="9" width="23.7109375" style="2" customWidth="1"/>
    <col min="10" max="11" width="16.140625" customWidth="1"/>
    <col min="12" max="12" width="11.85546875" customWidth="1"/>
    <col min="13" max="13" width="19" customWidth="1"/>
    <col min="14" max="14" width="17.85546875" customWidth="1"/>
    <col min="15" max="15" width="11.42578125" customWidth="1"/>
  </cols>
  <sheetData>
    <row r="3" spans="1:15" ht="18.75" x14ac:dyDescent="0.3">
      <c r="C3" s="84" t="s">
        <v>104</v>
      </c>
      <c r="D3" s="84"/>
      <c r="E3" s="84"/>
      <c r="F3" s="84"/>
      <c r="G3" s="84"/>
      <c r="H3" s="84"/>
      <c r="I3" s="84"/>
    </row>
    <row r="7" spans="1:15" s="4" customFormat="1" ht="15.75" x14ac:dyDescent="0.25">
      <c r="A7" s="4" t="s">
        <v>11</v>
      </c>
      <c r="B7" s="5"/>
      <c r="I7" s="5"/>
    </row>
    <row r="8" spans="1:15" s="4" customFormat="1" ht="15.75" x14ac:dyDescent="0.25">
      <c r="A8" s="4" t="s">
        <v>12</v>
      </c>
      <c r="B8" s="5"/>
      <c r="I8" s="5"/>
      <c r="M8" s="40" t="s">
        <v>177</v>
      </c>
    </row>
    <row r="9" spans="1:15" s="7" customFormat="1" ht="47.25" x14ac:dyDescent="0.25">
      <c r="A9" s="6" t="s">
        <v>0</v>
      </c>
      <c r="B9" s="6" t="s">
        <v>1</v>
      </c>
      <c r="C9" s="6" t="s">
        <v>2</v>
      </c>
      <c r="D9" s="6" t="s">
        <v>3</v>
      </c>
      <c r="E9" s="6" t="s">
        <v>4</v>
      </c>
      <c r="F9" s="6" t="s">
        <v>5</v>
      </c>
      <c r="G9" s="6" t="s">
        <v>6</v>
      </c>
      <c r="H9" s="6" t="s">
        <v>7</v>
      </c>
      <c r="I9" s="6" t="s">
        <v>8</v>
      </c>
      <c r="J9" s="6" t="s">
        <v>9</v>
      </c>
      <c r="K9" s="6" t="s">
        <v>103</v>
      </c>
      <c r="L9" s="6" t="s">
        <v>10</v>
      </c>
      <c r="M9" s="41" t="s">
        <v>172</v>
      </c>
      <c r="N9" s="6" t="s">
        <v>173</v>
      </c>
      <c r="O9" s="6" t="s">
        <v>174</v>
      </c>
    </row>
    <row r="10" spans="1:15" s="7" customFormat="1" ht="51.75" customHeight="1" x14ac:dyDescent="0.25">
      <c r="A10" s="85" t="s">
        <v>13</v>
      </c>
      <c r="B10" s="90" t="s">
        <v>14</v>
      </c>
      <c r="C10" s="85" t="s">
        <v>166</v>
      </c>
      <c r="D10" s="85" t="s">
        <v>149</v>
      </c>
      <c r="E10" s="85" t="s">
        <v>15</v>
      </c>
      <c r="F10" s="85" t="s">
        <v>16</v>
      </c>
      <c r="G10" s="85" t="s">
        <v>84</v>
      </c>
      <c r="H10" s="85" t="s">
        <v>150</v>
      </c>
      <c r="I10" s="20" t="s">
        <v>17</v>
      </c>
      <c r="J10" s="21">
        <v>6000</v>
      </c>
      <c r="K10" s="65">
        <f>SUM(J10:J14)</f>
        <v>18600</v>
      </c>
      <c r="L10" s="89">
        <v>3.3399999999999999E-2</v>
      </c>
      <c r="M10" s="42"/>
      <c r="N10" s="77">
        <f>SUM(M10:M14)</f>
        <v>280</v>
      </c>
      <c r="O10" s="48">
        <v>1.5100000000000001E-2</v>
      </c>
    </row>
    <row r="11" spans="1:15" s="7" customFormat="1" ht="46.5" customHeight="1" x14ac:dyDescent="0.25">
      <c r="A11" s="86"/>
      <c r="B11" s="91"/>
      <c r="C11" s="86"/>
      <c r="D11" s="86"/>
      <c r="E11" s="86"/>
      <c r="F11" s="86"/>
      <c r="G11" s="86"/>
      <c r="H11" s="86"/>
      <c r="I11" s="20" t="s">
        <v>18</v>
      </c>
      <c r="J11" s="21">
        <v>800</v>
      </c>
      <c r="K11" s="66"/>
      <c r="L11" s="86"/>
      <c r="M11" s="42"/>
      <c r="N11" s="78"/>
      <c r="O11" s="49"/>
    </row>
    <row r="12" spans="1:15" s="7" customFormat="1" ht="48.75" customHeight="1" x14ac:dyDescent="0.25">
      <c r="A12" s="86"/>
      <c r="B12" s="91"/>
      <c r="C12" s="86"/>
      <c r="D12" s="86"/>
      <c r="E12" s="86"/>
      <c r="F12" s="86"/>
      <c r="G12" s="86"/>
      <c r="H12" s="86"/>
      <c r="I12" s="20" t="s">
        <v>19</v>
      </c>
      <c r="J12" s="21">
        <v>4200</v>
      </c>
      <c r="K12" s="66"/>
      <c r="L12" s="86"/>
      <c r="M12" s="42"/>
      <c r="N12" s="78"/>
      <c r="O12" s="49"/>
    </row>
    <row r="13" spans="1:15" s="7" customFormat="1" ht="72.75" customHeight="1" x14ac:dyDescent="0.25">
      <c r="A13" s="86"/>
      <c r="B13" s="91"/>
      <c r="C13" s="86"/>
      <c r="D13" s="86"/>
      <c r="E13" s="86"/>
      <c r="F13" s="86"/>
      <c r="G13" s="86"/>
      <c r="H13" s="86"/>
      <c r="I13" s="20" t="s">
        <v>20</v>
      </c>
      <c r="J13" s="21">
        <v>600</v>
      </c>
      <c r="K13" s="66"/>
      <c r="L13" s="86"/>
      <c r="M13" s="42"/>
      <c r="N13" s="78"/>
      <c r="O13" s="49"/>
    </row>
    <row r="14" spans="1:15" s="7" customFormat="1" ht="46.5" customHeight="1" x14ac:dyDescent="0.25">
      <c r="A14" s="86"/>
      <c r="B14" s="91"/>
      <c r="C14" s="86"/>
      <c r="D14" s="86"/>
      <c r="E14" s="86"/>
      <c r="F14" s="86"/>
      <c r="G14" s="86"/>
      <c r="H14" s="86"/>
      <c r="I14" s="33" t="s">
        <v>21</v>
      </c>
      <c r="J14" s="30">
        <v>7000</v>
      </c>
      <c r="K14" s="66"/>
      <c r="L14" s="86"/>
      <c r="M14" s="42">
        <v>280</v>
      </c>
      <c r="N14" s="79"/>
      <c r="O14" s="50"/>
    </row>
    <row r="15" spans="1:15" s="7" customFormat="1" ht="85.5" customHeight="1" x14ac:dyDescent="0.25">
      <c r="A15" s="34" t="s">
        <v>92</v>
      </c>
      <c r="B15" s="20" t="s">
        <v>152</v>
      </c>
      <c r="C15" s="34" t="s">
        <v>153</v>
      </c>
      <c r="D15" s="34" t="s">
        <v>155</v>
      </c>
      <c r="E15" s="34" t="s">
        <v>15</v>
      </c>
      <c r="F15" s="34" t="s">
        <v>154</v>
      </c>
      <c r="G15" s="34" t="s">
        <v>88</v>
      </c>
      <c r="H15" s="34" t="s">
        <v>157</v>
      </c>
      <c r="I15" s="20" t="s">
        <v>145</v>
      </c>
      <c r="J15" s="35">
        <v>17500</v>
      </c>
      <c r="K15" s="35">
        <f>SUM(J15)</f>
        <v>17500</v>
      </c>
      <c r="L15" s="39">
        <v>3.1399999999999997E-2</v>
      </c>
      <c r="M15" s="42">
        <v>17345</v>
      </c>
      <c r="N15" s="42">
        <f>SUM(M15)</f>
        <v>17345</v>
      </c>
      <c r="O15" s="43">
        <v>0.99109999999999998</v>
      </c>
    </row>
    <row r="16" spans="1:15" s="7" customFormat="1" ht="37.5" customHeight="1" x14ac:dyDescent="0.25">
      <c r="A16" s="85" t="s">
        <v>105</v>
      </c>
      <c r="B16" s="90" t="s">
        <v>106</v>
      </c>
      <c r="C16" s="85" t="s">
        <v>123</v>
      </c>
      <c r="D16" s="85" t="s">
        <v>151</v>
      </c>
      <c r="E16" s="85" t="s">
        <v>53</v>
      </c>
      <c r="F16" s="85" t="s">
        <v>16</v>
      </c>
      <c r="G16" s="85" t="s">
        <v>96</v>
      </c>
      <c r="H16" s="85" t="s">
        <v>85</v>
      </c>
      <c r="I16" s="20" t="s">
        <v>17</v>
      </c>
      <c r="J16" s="21">
        <v>2000</v>
      </c>
      <c r="K16" s="65">
        <f>SUM(J16:J19)</f>
        <v>9125</v>
      </c>
      <c r="L16" s="89">
        <v>1.6400000000000001E-2</v>
      </c>
      <c r="M16" s="42"/>
      <c r="N16" s="77">
        <f>SUM(M16:M19)</f>
        <v>0</v>
      </c>
      <c r="O16" s="48"/>
    </row>
    <row r="17" spans="1:15" s="7" customFormat="1" ht="36.75" customHeight="1" x14ac:dyDescent="0.25">
      <c r="A17" s="86"/>
      <c r="B17" s="91"/>
      <c r="C17" s="86"/>
      <c r="D17" s="86"/>
      <c r="E17" s="86"/>
      <c r="F17" s="86"/>
      <c r="G17" s="86"/>
      <c r="H17" s="86"/>
      <c r="I17" s="20" t="s">
        <v>107</v>
      </c>
      <c r="J17" s="21">
        <v>1925</v>
      </c>
      <c r="K17" s="66"/>
      <c r="L17" s="92"/>
      <c r="M17" s="42"/>
      <c r="N17" s="78"/>
      <c r="O17" s="49"/>
    </row>
    <row r="18" spans="1:15" s="7" customFormat="1" ht="59.25" customHeight="1" x14ac:dyDescent="0.25">
      <c r="A18" s="86"/>
      <c r="B18" s="91"/>
      <c r="C18" s="86"/>
      <c r="D18" s="86"/>
      <c r="E18" s="86"/>
      <c r="F18" s="86"/>
      <c r="G18" s="86"/>
      <c r="H18" s="86"/>
      <c r="I18" s="20" t="s">
        <v>108</v>
      </c>
      <c r="J18" s="21">
        <v>200</v>
      </c>
      <c r="K18" s="66"/>
      <c r="L18" s="92"/>
      <c r="M18" s="42"/>
      <c r="N18" s="78"/>
      <c r="O18" s="49"/>
    </row>
    <row r="19" spans="1:15" s="7" customFormat="1" ht="30.75" customHeight="1" x14ac:dyDescent="0.25">
      <c r="A19" s="88"/>
      <c r="B19" s="94"/>
      <c r="C19" s="88"/>
      <c r="D19" s="88"/>
      <c r="E19" s="88"/>
      <c r="F19" s="88"/>
      <c r="G19" s="88"/>
      <c r="H19" s="88"/>
      <c r="I19" s="20" t="s">
        <v>109</v>
      </c>
      <c r="J19" s="21">
        <v>5000</v>
      </c>
      <c r="K19" s="67"/>
      <c r="L19" s="93"/>
      <c r="M19" s="42"/>
      <c r="N19" s="79"/>
      <c r="O19" s="50"/>
    </row>
    <row r="20" spans="1:15" s="7" customFormat="1" ht="51" customHeight="1" x14ac:dyDescent="0.25">
      <c r="A20" s="85" t="s">
        <v>92</v>
      </c>
      <c r="B20" s="90" t="s">
        <v>95</v>
      </c>
      <c r="C20" s="85" t="s">
        <v>93</v>
      </c>
      <c r="D20" s="85" t="s">
        <v>94</v>
      </c>
      <c r="E20" s="85" t="s">
        <v>15</v>
      </c>
      <c r="F20" s="85" t="s">
        <v>16</v>
      </c>
      <c r="G20" s="85" t="s">
        <v>96</v>
      </c>
      <c r="H20" s="85" t="s">
        <v>97</v>
      </c>
      <c r="I20" s="20" t="s">
        <v>81</v>
      </c>
      <c r="J20" s="27">
        <v>20000</v>
      </c>
      <c r="K20" s="65">
        <f>SUM(J20:J24)</f>
        <v>170000</v>
      </c>
      <c r="L20" s="89">
        <v>0.30509999999999998</v>
      </c>
      <c r="M20" s="42">
        <v>23729.31</v>
      </c>
      <c r="N20" s="77">
        <f>SUM(M20:M24)</f>
        <v>23729.31</v>
      </c>
      <c r="O20" s="48">
        <v>0.1396</v>
      </c>
    </row>
    <row r="21" spans="1:15" s="7" customFormat="1" ht="44.25" customHeight="1" x14ac:dyDescent="0.25">
      <c r="A21" s="86"/>
      <c r="B21" s="91"/>
      <c r="C21" s="86"/>
      <c r="D21" s="86"/>
      <c r="E21" s="86"/>
      <c r="F21" s="86"/>
      <c r="G21" s="86"/>
      <c r="H21" s="86"/>
      <c r="I21" s="20" t="s">
        <v>98</v>
      </c>
      <c r="J21" s="27">
        <v>40000</v>
      </c>
      <c r="K21" s="66"/>
      <c r="L21" s="92"/>
      <c r="M21" s="42"/>
      <c r="N21" s="78"/>
      <c r="O21" s="49"/>
    </row>
    <row r="22" spans="1:15" s="7" customFormat="1" ht="38.25" customHeight="1" x14ac:dyDescent="0.25">
      <c r="A22" s="86"/>
      <c r="B22" s="91"/>
      <c r="C22" s="86"/>
      <c r="D22" s="86"/>
      <c r="E22" s="86"/>
      <c r="F22" s="86"/>
      <c r="G22" s="86"/>
      <c r="H22" s="86"/>
      <c r="I22" s="20" t="s">
        <v>146</v>
      </c>
      <c r="J22" s="27">
        <v>50000</v>
      </c>
      <c r="K22" s="66"/>
      <c r="L22" s="92"/>
      <c r="M22" s="42"/>
      <c r="N22" s="78"/>
      <c r="O22" s="49"/>
    </row>
    <row r="23" spans="1:15" s="7" customFormat="1" ht="44.25" customHeight="1" x14ac:dyDescent="0.25">
      <c r="A23" s="86"/>
      <c r="B23" s="91"/>
      <c r="C23" s="86"/>
      <c r="D23" s="86"/>
      <c r="E23" s="86"/>
      <c r="F23" s="86"/>
      <c r="G23" s="86"/>
      <c r="H23" s="86"/>
      <c r="I23" s="20" t="s">
        <v>147</v>
      </c>
      <c r="J23" s="27">
        <v>50000</v>
      </c>
      <c r="K23" s="66"/>
      <c r="L23" s="92"/>
      <c r="M23" s="42"/>
      <c r="N23" s="78"/>
      <c r="O23" s="49"/>
    </row>
    <row r="24" spans="1:15" s="7" customFormat="1" ht="43.5" customHeight="1" x14ac:dyDescent="0.25">
      <c r="A24" s="86"/>
      <c r="B24" s="91"/>
      <c r="C24" s="86"/>
      <c r="D24" s="86"/>
      <c r="E24" s="86"/>
      <c r="F24" s="86"/>
      <c r="G24" s="86"/>
      <c r="H24" s="86"/>
      <c r="I24" s="20" t="s">
        <v>148</v>
      </c>
      <c r="J24" s="27">
        <v>10000</v>
      </c>
      <c r="K24" s="67"/>
      <c r="L24" s="93"/>
      <c r="M24" s="42"/>
      <c r="N24" s="79"/>
      <c r="O24" s="50"/>
    </row>
    <row r="25" spans="1:15" s="7" customFormat="1" ht="60.75" customHeight="1" x14ac:dyDescent="0.25">
      <c r="A25" s="68" t="s">
        <v>77</v>
      </c>
      <c r="B25" s="71" t="s">
        <v>78</v>
      </c>
      <c r="C25" s="68" t="s">
        <v>143</v>
      </c>
      <c r="D25" s="68" t="s">
        <v>79</v>
      </c>
      <c r="E25" s="68" t="s">
        <v>15</v>
      </c>
      <c r="F25" s="68" t="s">
        <v>16</v>
      </c>
      <c r="G25" s="68" t="s">
        <v>126</v>
      </c>
      <c r="H25" s="68" t="s">
        <v>83</v>
      </c>
      <c r="I25" s="28" t="s">
        <v>80</v>
      </c>
      <c r="J25" s="29">
        <v>0</v>
      </c>
      <c r="K25" s="70">
        <f>SUM(J25:J28)</f>
        <v>25000</v>
      </c>
      <c r="L25" s="69">
        <v>4.4900000000000002E-2</v>
      </c>
      <c r="M25" s="42"/>
      <c r="N25" s="77">
        <f>SUM(M25:M28)</f>
        <v>0</v>
      </c>
      <c r="O25" s="48"/>
    </row>
    <row r="26" spans="1:15" s="7" customFormat="1" ht="35.25" customHeight="1" x14ac:dyDescent="0.25">
      <c r="A26" s="68"/>
      <c r="B26" s="71"/>
      <c r="C26" s="68"/>
      <c r="D26" s="68"/>
      <c r="E26" s="68"/>
      <c r="F26" s="68"/>
      <c r="G26" s="68"/>
      <c r="H26" s="68"/>
      <c r="I26" s="28" t="s">
        <v>144</v>
      </c>
      <c r="J26" s="29">
        <v>0</v>
      </c>
      <c r="K26" s="70"/>
      <c r="L26" s="69"/>
      <c r="M26" s="42"/>
      <c r="N26" s="78"/>
      <c r="O26" s="49"/>
    </row>
    <row r="27" spans="1:15" s="7" customFormat="1" ht="48.75" customHeight="1" x14ac:dyDescent="0.25">
      <c r="A27" s="68"/>
      <c r="B27" s="71"/>
      <c r="C27" s="68"/>
      <c r="D27" s="68"/>
      <c r="E27" s="68"/>
      <c r="F27" s="68"/>
      <c r="G27" s="68"/>
      <c r="H27" s="68"/>
      <c r="I27" s="28" t="s">
        <v>81</v>
      </c>
      <c r="J27" s="29">
        <v>15000</v>
      </c>
      <c r="K27" s="70"/>
      <c r="L27" s="69"/>
      <c r="M27" s="42"/>
      <c r="N27" s="78"/>
      <c r="O27" s="49"/>
    </row>
    <row r="28" spans="1:15" s="7" customFormat="1" ht="46.5" customHeight="1" x14ac:dyDescent="0.25">
      <c r="A28" s="68"/>
      <c r="B28" s="71"/>
      <c r="C28" s="68"/>
      <c r="D28" s="68"/>
      <c r="E28" s="68"/>
      <c r="F28" s="68"/>
      <c r="G28" s="68"/>
      <c r="H28" s="68"/>
      <c r="I28" s="28" t="s">
        <v>82</v>
      </c>
      <c r="J28" s="29">
        <v>10000</v>
      </c>
      <c r="K28" s="70"/>
      <c r="L28" s="69"/>
      <c r="M28" s="42"/>
      <c r="N28" s="79"/>
      <c r="O28" s="50"/>
    </row>
    <row r="29" spans="1:15" s="7" customFormat="1" ht="37.5" customHeight="1" x14ac:dyDescent="0.25">
      <c r="A29" s="64" t="s">
        <v>110</v>
      </c>
      <c r="B29" s="54" t="s">
        <v>111</v>
      </c>
      <c r="C29" s="64" t="s">
        <v>114</v>
      </c>
      <c r="D29" s="87" t="s">
        <v>158</v>
      </c>
      <c r="E29" s="64" t="s">
        <v>15</v>
      </c>
      <c r="F29" s="64" t="s">
        <v>112</v>
      </c>
      <c r="G29" s="64" t="s">
        <v>113</v>
      </c>
      <c r="H29" s="64" t="s">
        <v>118</v>
      </c>
      <c r="I29" s="9" t="s">
        <v>18</v>
      </c>
      <c r="J29" s="10">
        <v>1200</v>
      </c>
      <c r="K29" s="70">
        <f>SUM(J29:J39)</f>
        <v>116950</v>
      </c>
      <c r="L29" s="69">
        <v>0.2099</v>
      </c>
      <c r="M29" s="42">
        <v>779.1</v>
      </c>
      <c r="N29" s="77">
        <f>SUM(M29:M39)</f>
        <v>40752.639999999999</v>
      </c>
      <c r="O29" s="48">
        <v>0.34839999999999999</v>
      </c>
    </row>
    <row r="30" spans="1:15" s="7" customFormat="1" ht="24.75" customHeight="1" x14ac:dyDescent="0.25">
      <c r="A30" s="64"/>
      <c r="B30" s="55"/>
      <c r="C30" s="64"/>
      <c r="D30" s="87"/>
      <c r="E30" s="64"/>
      <c r="F30" s="64"/>
      <c r="G30" s="64"/>
      <c r="H30" s="64"/>
      <c r="I30" s="9" t="s">
        <v>107</v>
      </c>
      <c r="J30" s="10">
        <v>1500</v>
      </c>
      <c r="K30" s="70"/>
      <c r="L30" s="69"/>
      <c r="M30" s="42">
        <v>1500</v>
      </c>
      <c r="N30" s="82"/>
      <c r="O30" s="49"/>
    </row>
    <row r="31" spans="1:15" s="7" customFormat="1" ht="27" customHeight="1" x14ac:dyDescent="0.25">
      <c r="A31" s="64"/>
      <c r="B31" s="55"/>
      <c r="C31" s="64"/>
      <c r="D31" s="87"/>
      <c r="E31" s="64"/>
      <c r="F31" s="64"/>
      <c r="G31" s="64"/>
      <c r="H31" s="64"/>
      <c r="I31" s="9" t="s">
        <v>19</v>
      </c>
      <c r="J31" s="10">
        <v>750</v>
      </c>
      <c r="K31" s="70"/>
      <c r="L31" s="69"/>
      <c r="M31" s="42">
        <v>750</v>
      </c>
      <c r="N31" s="82"/>
      <c r="O31" s="49"/>
    </row>
    <row r="32" spans="1:15" s="7" customFormat="1" ht="50.25" customHeight="1" x14ac:dyDescent="0.25">
      <c r="A32" s="64"/>
      <c r="B32" s="55"/>
      <c r="C32" s="64"/>
      <c r="D32" s="87"/>
      <c r="E32" s="64"/>
      <c r="F32" s="64"/>
      <c r="G32" s="64"/>
      <c r="H32" s="64"/>
      <c r="I32" s="9" t="s">
        <v>108</v>
      </c>
      <c r="J32" s="10">
        <v>400</v>
      </c>
      <c r="K32" s="70"/>
      <c r="L32" s="69"/>
      <c r="M32" s="42">
        <v>400</v>
      </c>
      <c r="N32" s="82"/>
      <c r="O32" s="49"/>
    </row>
    <row r="33" spans="1:15" s="7" customFormat="1" ht="49.5" customHeight="1" x14ac:dyDescent="0.25">
      <c r="A33" s="64"/>
      <c r="B33" s="55"/>
      <c r="C33" s="64"/>
      <c r="D33" s="87"/>
      <c r="E33" s="64"/>
      <c r="F33" s="64"/>
      <c r="G33" s="64"/>
      <c r="H33" s="64"/>
      <c r="I33" s="9" t="s">
        <v>25</v>
      </c>
      <c r="J33" s="10">
        <v>200</v>
      </c>
      <c r="K33" s="70"/>
      <c r="L33" s="69"/>
      <c r="M33" s="42">
        <v>200</v>
      </c>
      <c r="N33" s="82"/>
      <c r="O33" s="49"/>
    </row>
    <row r="34" spans="1:15" s="7" customFormat="1" ht="31.5" x14ac:dyDescent="0.25">
      <c r="A34" s="64"/>
      <c r="B34" s="55"/>
      <c r="C34" s="64"/>
      <c r="D34" s="87"/>
      <c r="E34" s="64"/>
      <c r="F34" s="64"/>
      <c r="G34" s="64"/>
      <c r="H34" s="64"/>
      <c r="I34" s="31" t="s">
        <v>156</v>
      </c>
      <c r="J34" s="32">
        <v>7000</v>
      </c>
      <c r="K34" s="70"/>
      <c r="L34" s="69"/>
      <c r="M34" s="42">
        <v>4100</v>
      </c>
      <c r="N34" s="82"/>
      <c r="O34" s="49"/>
    </row>
    <row r="35" spans="1:15" s="7" customFormat="1" ht="29.25" customHeight="1" x14ac:dyDescent="0.25">
      <c r="A35" s="64"/>
      <c r="B35" s="55"/>
      <c r="C35" s="64"/>
      <c r="D35" s="87"/>
      <c r="E35" s="64"/>
      <c r="F35" s="64"/>
      <c r="G35" s="64"/>
      <c r="H35" s="64"/>
      <c r="I35" s="9" t="s">
        <v>115</v>
      </c>
      <c r="J35" s="10">
        <v>60000</v>
      </c>
      <c r="K35" s="70"/>
      <c r="L35" s="69"/>
      <c r="M35" s="42">
        <v>16185</v>
      </c>
      <c r="N35" s="82"/>
      <c r="O35" s="49"/>
    </row>
    <row r="36" spans="1:15" s="7" customFormat="1" ht="25.5" customHeight="1" x14ac:dyDescent="0.25">
      <c r="A36" s="64"/>
      <c r="B36" s="55"/>
      <c r="C36" s="64"/>
      <c r="D36" s="87"/>
      <c r="E36" s="64"/>
      <c r="F36" s="64"/>
      <c r="G36" s="64"/>
      <c r="H36" s="64"/>
      <c r="I36" s="9" t="s">
        <v>52</v>
      </c>
      <c r="J36" s="10">
        <v>25000</v>
      </c>
      <c r="K36" s="70"/>
      <c r="L36" s="69"/>
      <c r="M36" s="42">
        <v>4575.8999999999996</v>
      </c>
      <c r="N36" s="82"/>
      <c r="O36" s="49"/>
    </row>
    <row r="37" spans="1:15" s="7" customFormat="1" ht="25.5" customHeight="1" x14ac:dyDescent="0.25">
      <c r="A37" s="64"/>
      <c r="B37" s="55"/>
      <c r="C37" s="64"/>
      <c r="D37" s="87"/>
      <c r="E37" s="64"/>
      <c r="F37" s="64"/>
      <c r="G37" s="64"/>
      <c r="H37" s="64"/>
      <c r="I37" s="9" t="s">
        <v>116</v>
      </c>
      <c r="J37" s="10">
        <v>7900</v>
      </c>
      <c r="K37" s="70"/>
      <c r="L37" s="69"/>
      <c r="M37" s="42">
        <v>3950</v>
      </c>
      <c r="N37" s="82"/>
      <c r="O37" s="49"/>
    </row>
    <row r="38" spans="1:15" s="7" customFormat="1" ht="28.5" customHeight="1" x14ac:dyDescent="0.25">
      <c r="A38" s="64"/>
      <c r="B38" s="55"/>
      <c r="C38" s="64"/>
      <c r="D38" s="87"/>
      <c r="E38" s="64"/>
      <c r="F38" s="64"/>
      <c r="G38" s="64"/>
      <c r="H38" s="64"/>
      <c r="I38" s="9" t="s">
        <v>117</v>
      </c>
      <c r="J38" s="10">
        <v>10000</v>
      </c>
      <c r="K38" s="70"/>
      <c r="L38" s="69"/>
      <c r="M38" s="42">
        <v>4950</v>
      </c>
      <c r="N38" s="82"/>
      <c r="O38" s="49"/>
    </row>
    <row r="39" spans="1:15" s="7" customFormat="1" ht="27.75" customHeight="1" x14ac:dyDescent="0.25">
      <c r="A39" s="64"/>
      <c r="B39" s="56"/>
      <c r="C39" s="64"/>
      <c r="D39" s="87"/>
      <c r="E39" s="64"/>
      <c r="F39" s="64"/>
      <c r="G39" s="64"/>
      <c r="H39" s="64"/>
      <c r="I39" s="9" t="s">
        <v>51</v>
      </c>
      <c r="J39" s="10">
        <v>3000</v>
      </c>
      <c r="K39" s="70"/>
      <c r="L39" s="69"/>
      <c r="M39" s="42">
        <v>3362.64</v>
      </c>
      <c r="N39" s="83"/>
      <c r="O39" s="50"/>
    </row>
    <row r="40" spans="1:15" s="7" customFormat="1" ht="30" customHeight="1" x14ac:dyDescent="0.25">
      <c r="A40" s="64" t="s">
        <v>125</v>
      </c>
      <c r="B40" s="72" t="s">
        <v>119</v>
      </c>
      <c r="C40" s="64" t="s">
        <v>121</v>
      </c>
      <c r="D40" s="87" t="s">
        <v>159</v>
      </c>
      <c r="E40" s="64" t="s">
        <v>15</v>
      </c>
      <c r="F40" s="64" t="s">
        <v>120</v>
      </c>
      <c r="G40" s="64" t="s">
        <v>48</v>
      </c>
      <c r="H40" s="64" t="s">
        <v>122</v>
      </c>
      <c r="I40" s="9" t="s">
        <v>124</v>
      </c>
      <c r="J40" s="10">
        <v>1200</v>
      </c>
      <c r="K40" s="65">
        <f>SUM(J40:J42)</f>
        <v>5100</v>
      </c>
      <c r="L40" s="63">
        <v>9.1000000000000004E-3</v>
      </c>
      <c r="M40" s="42"/>
      <c r="N40" s="77">
        <f>SUM(M40:M42)</f>
        <v>0</v>
      </c>
      <c r="O40" s="48"/>
    </row>
    <row r="41" spans="1:15" s="7" customFormat="1" ht="31.5" customHeight="1" x14ac:dyDescent="0.25">
      <c r="A41" s="64"/>
      <c r="B41" s="72"/>
      <c r="C41" s="64"/>
      <c r="D41" s="87"/>
      <c r="E41" s="64"/>
      <c r="F41" s="64"/>
      <c r="G41" s="64"/>
      <c r="H41" s="64"/>
      <c r="I41" s="9" t="s">
        <v>49</v>
      </c>
      <c r="J41" s="10">
        <v>2700</v>
      </c>
      <c r="K41" s="66"/>
      <c r="L41" s="73"/>
      <c r="M41" s="42"/>
      <c r="N41" s="78"/>
      <c r="O41" s="49"/>
    </row>
    <row r="42" spans="1:15" s="7" customFormat="1" ht="52.5" customHeight="1" x14ac:dyDescent="0.25">
      <c r="A42" s="64"/>
      <c r="B42" s="72"/>
      <c r="C42" s="64"/>
      <c r="D42" s="87"/>
      <c r="E42" s="64"/>
      <c r="F42" s="64"/>
      <c r="G42" s="64"/>
      <c r="H42" s="64"/>
      <c r="I42" s="31" t="s">
        <v>50</v>
      </c>
      <c r="J42" s="32">
        <v>1200</v>
      </c>
      <c r="K42" s="66"/>
      <c r="L42" s="73"/>
      <c r="M42" s="42"/>
      <c r="N42" s="79"/>
      <c r="O42" s="50"/>
    </row>
    <row r="43" spans="1:15" s="7" customFormat="1" ht="56.25" customHeight="1" x14ac:dyDescent="0.25">
      <c r="A43" s="57" t="s">
        <v>127</v>
      </c>
      <c r="B43" s="54" t="s">
        <v>128</v>
      </c>
      <c r="C43" s="57" t="s">
        <v>129</v>
      </c>
      <c r="D43" s="57" t="s">
        <v>22</v>
      </c>
      <c r="E43" s="57" t="s">
        <v>15</v>
      </c>
      <c r="F43" s="57" t="s">
        <v>16</v>
      </c>
      <c r="G43" s="57" t="s">
        <v>88</v>
      </c>
      <c r="H43" s="57" t="s">
        <v>23</v>
      </c>
      <c r="I43" s="31" t="s">
        <v>160</v>
      </c>
      <c r="J43" s="10">
        <v>4000</v>
      </c>
      <c r="K43" s="60">
        <f>SUM(J43:J47)</f>
        <v>31500</v>
      </c>
      <c r="L43" s="63">
        <v>5.6500000000000002E-2</v>
      </c>
      <c r="M43" s="42">
        <v>2796.45</v>
      </c>
      <c r="N43" s="77">
        <f>SUM(M43:M47)</f>
        <v>11446.45</v>
      </c>
      <c r="O43" s="48">
        <v>0.3634</v>
      </c>
    </row>
    <row r="44" spans="1:15" s="7" customFormat="1" ht="39" customHeight="1" x14ac:dyDescent="0.25">
      <c r="A44" s="58"/>
      <c r="B44" s="55"/>
      <c r="C44" s="58"/>
      <c r="D44" s="58"/>
      <c r="E44" s="58"/>
      <c r="F44" s="58"/>
      <c r="G44" s="58"/>
      <c r="H44" s="58"/>
      <c r="I44" s="9" t="s">
        <v>86</v>
      </c>
      <c r="J44" s="10">
        <v>18900</v>
      </c>
      <c r="K44" s="61"/>
      <c r="L44" s="58"/>
      <c r="M44" s="42">
        <v>4500</v>
      </c>
      <c r="N44" s="78"/>
      <c r="O44" s="49"/>
    </row>
    <row r="45" spans="1:15" s="7" customFormat="1" ht="31.5" x14ac:dyDescent="0.25">
      <c r="A45" s="58"/>
      <c r="B45" s="55"/>
      <c r="C45" s="58"/>
      <c r="D45" s="58"/>
      <c r="E45" s="58"/>
      <c r="F45" s="58"/>
      <c r="G45" s="58"/>
      <c r="H45" s="58"/>
      <c r="I45" s="9" t="s">
        <v>130</v>
      </c>
      <c r="J45" s="10">
        <v>4200</v>
      </c>
      <c r="K45" s="61"/>
      <c r="L45" s="58"/>
      <c r="M45" s="42">
        <v>1950</v>
      </c>
      <c r="N45" s="78"/>
      <c r="O45" s="49"/>
    </row>
    <row r="46" spans="1:15" s="7" customFormat="1" ht="31.5" x14ac:dyDescent="0.25">
      <c r="A46" s="58"/>
      <c r="B46" s="55"/>
      <c r="C46" s="58"/>
      <c r="D46" s="58"/>
      <c r="E46" s="58"/>
      <c r="F46" s="58"/>
      <c r="G46" s="58"/>
      <c r="H46" s="58"/>
      <c r="I46" s="9" t="s">
        <v>24</v>
      </c>
      <c r="J46" s="10">
        <v>3600</v>
      </c>
      <c r="K46" s="61"/>
      <c r="L46" s="58"/>
      <c r="M46" s="42">
        <v>1600</v>
      </c>
      <c r="N46" s="78"/>
      <c r="O46" s="49"/>
    </row>
    <row r="47" spans="1:15" s="7" customFormat="1" ht="31.5" x14ac:dyDescent="0.25">
      <c r="A47" s="59"/>
      <c r="B47" s="56"/>
      <c r="C47" s="59"/>
      <c r="D47" s="59"/>
      <c r="E47" s="59"/>
      <c r="F47" s="59"/>
      <c r="G47" s="59"/>
      <c r="H47" s="59"/>
      <c r="I47" s="9" t="s">
        <v>25</v>
      </c>
      <c r="J47" s="10">
        <v>800</v>
      </c>
      <c r="K47" s="62"/>
      <c r="L47" s="59"/>
      <c r="M47" s="42">
        <v>600</v>
      </c>
      <c r="N47" s="79"/>
      <c r="O47" s="50"/>
    </row>
    <row r="48" spans="1:15" s="7" customFormat="1" ht="49.5" customHeight="1" x14ac:dyDescent="0.25">
      <c r="A48" s="64" t="s">
        <v>26</v>
      </c>
      <c r="B48" s="72" t="s">
        <v>27</v>
      </c>
      <c r="C48" s="64" t="s">
        <v>28</v>
      </c>
      <c r="D48" s="64" t="s">
        <v>29</v>
      </c>
      <c r="E48" s="64" t="s">
        <v>15</v>
      </c>
      <c r="F48" s="64" t="s">
        <v>16</v>
      </c>
      <c r="G48" s="64" t="s">
        <v>88</v>
      </c>
      <c r="H48" s="64" t="s">
        <v>87</v>
      </c>
      <c r="I48" s="36" t="s">
        <v>18</v>
      </c>
      <c r="J48" s="38">
        <v>1500</v>
      </c>
      <c r="K48" s="95">
        <f>SUM(J48:J51)</f>
        <v>18100</v>
      </c>
      <c r="L48" s="69">
        <v>3.2500000000000001E-2</v>
      </c>
      <c r="M48" s="42">
        <v>114.8</v>
      </c>
      <c r="N48" s="74">
        <f>SUM(M48:M51)</f>
        <v>2884.8</v>
      </c>
      <c r="O48" s="51">
        <v>0.15939999999999999</v>
      </c>
    </row>
    <row r="49" spans="1:15" s="7" customFormat="1" ht="51" customHeight="1" x14ac:dyDescent="0.25">
      <c r="A49" s="64"/>
      <c r="B49" s="72"/>
      <c r="C49" s="64"/>
      <c r="D49" s="64"/>
      <c r="E49" s="64"/>
      <c r="F49" s="64"/>
      <c r="G49" s="64"/>
      <c r="H49" s="64"/>
      <c r="I49" s="36" t="s">
        <v>49</v>
      </c>
      <c r="J49" s="38">
        <v>4800</v>
      </c>
      <c r="K49" s="95"/>
      <c r="L49" s="64"/>
      <c r="M49" s="42">
        <v>750</v>
      </c>
      <c r="N49" s="75"/>
      <c r="O49" s="52"/>
    </row>
    <row r="50" spans="1:15" s="7" customFormat="1" ht="78" customHeight="1" x14ac:dyDescent="0.25">
      <c r="A50" s="64"/>
      <c r="B50" s="72"/>
      <c r="C50" s="64"/>
      <c r="D50" s="64"/>
      <c r="E50" s="64"/>
      <c r="F50" s="64"/>
      <c r="G50" s="64"/>
      <c r="H50" s="64"/>
      <c r="I50" s="36" t="s">
        <v>50</v>
      </c>
      <c r="J50" s="38">
        <v>3800</v>
      </c>
      <c r="K50" s="95"/>
      <c r="L50" s="64"/>
      <c r="M50" s="42">
        <v>600</v>
      </c>
      <c r="N50" s="75"/>
      <c r="O50" s="52"/>
    </row>
    <row r="51" spans="1:15" s="7" customFormat="1" ht="45.75" customHeight="1" x14ac:dyDescent="0.25">
      <c r="A51" s="64"/>
      <c r="B51" s="72"/>
      <c r="C51" s="64"/>
      <c r="D51" s="64"/>
      <c r="E51" s="64"/>
      <c r="F51" s="64"/>
      <c r="G51" s="64"/>
      <c r="H51" s="64"/>
      <c r="I51" s="36" t="s">
        <v>30</v>
      </c>
      <c r="J51" s="37">
        <v>8000</v>
      </c>
      <c r="K51" s="95"/>
      <c r="L51" s="64"/>
      <c r="M51" s="44">
        <v>1420</v>
      </c>
      <c r="N51" s="76"/>
      <c r="O51" s="53"/>
    </row>
    <row r="52" spans="1:15" s="7" customFormat="1" ht="207.75" customHeight="1" x14ac:dyDescent="0.25">
      <c r="A52" s="8" t="s">
        <v>31</v>
      </c>
      <c r="B52" s="9" t="s">
        <v>32</v>
      </c>
      <c r="C52" s="8" t="s">
        <v>33</v>
      </c>
      <c r="D52" s="8" t="s">
        <v>34</v>
      </c>
      <c r="E52" s="8" t="s">
        <v>15</v>
      </c>
      <c r="F52" s="8" t="s">
        <v>16</v>
      </c>
      <c r="G52" s="8" t="s">
        <v>88</v>
      </c>
      <c r="H52" s="8" t="s">
        <v>33</v>
      </c>
      <c r="I52" s="9" t="s">
        <v>30</v>
      </c>
      <c r="J52" s="24">
        <v>22000</v>
      </c>
      <c r="K52" s="10">
        <f>SUM(J52)</f>
        <v>22000</v>
      </c>
      <c r="L52" s="19">
        <v>3.95E-2</v>
      </c>
      <c r="M52" s="42">
        <v>7140</v>
      </c>
      <c r="N52" s="42">
        <f>SUM(M52)</f>
        <v>7140</v>
      </c>
      <c r="O52" s="43">
        <v>0.32450000000000001</v>
      </c>
    </row>
    <row r="53" spans="1:15" s="7" customFormat="1" ht="28.5" customHeight="1" x14ac:dyDescent="0.25">
      <c r="A53" s="57" t="s">
        <v>35</v>
      </c>
      <c r="B53" s="54" t="s">
        <v>36</v>
      </c>
      <c r="C53" s="57" t="s">
        <v>89</v>
      </c>
      <c r="D53" s="57" t="s">
        <v>37</v>
      </c>
      <c r="E53" s="57" t="s">
        <v>15</v>
      </c>
      <c r="F53" s="57" t="s">
        <v>16</v>
      </c>
      <c r="G53" s="57" t="s">
        <v>88</v>
      </c>
      <c r="H53" s="57" t="s">
        <v>38</v>
      </c>
      <c r="I53" s="20" t="s">
        <v>99</v>
      </c>
      <c r="J53" s="21">
        <v>1000</v>
      </c>
      <c r="K53" s="65">
        <f>SUM(J53:J55)</f>
        <v>4450</v>
      </c>
      <c r="L53" s="63">
        <v>8.0000000000000002E-3</v>
      </c>
      <c r="M53" s="42"/>
      <c r="N53" s="77">
        <f>SUM(M53:M55)</f>
        <v>0</v>
      </c>
      <c r="O53" s="48"/>
    </row>
    <row r="54" spans="1:15" s="7" customFormat="1" ht="47.25" x14ac:dyDescent="0.25">
      <c r="A54" s="58"/>
      <c r="B54" s="55"/>
      <c r="C54" s="58"/>
      <c r="D54" s="58"/>
      <c r="E54" s="58"/>
      <c r="F54" s="58"/>
      <c r="G54" s="58"/>
      <c r="H54" s="58"/>
      <c r="I54" s="20" t="s">
        <v>100</v>
      </c>
      <c r="J54" s="21">
        <v>2250</v>
      </c>
      <c r="K54" s="66"/>
      <c r="L54" s="58"/>
      <c r="M54" s="42"/>
      <c r="N54" s="78"/>
      <c r="O54" s="49"/>
    </row>
    <row r="55" spans="1:15" s="7" customFormat="1" ht="62.25" customHeight="1" x14ac:dyDescent="0.25">
      <c r="A55" s="59"/>
      <c r="B55" s="56"/>
      <c r="C55" s="59"/>
      <c r="D55" s="59"/>
      <c r="E55" s="59"/>
      <c r="F55" s="59"/>
      <c r="G55" s="59"/>
      <c r="H55" s="59"/>
      <c r="I55" s="20" t="s">
        <v>101</v>
      </c>
      <c r="J55" s="21">
        <v>1200</v>
      </c>
      <c r="K55" s="67"/>
      <c r="L55" s="59"/>
      <c r="M55" s="42"/>
      <c r="N55" s="79"/>
      <c r="O55" s="50"/>
    </row>
    <row r="56" spans="1:15" s="7" customFormat="1" ht="31.5" customHeight="1" x14ac:dyDescent="0.25">
      <c r="A56" s="57" t="s">
        <v>39</v>
      </c>
      <c r="B56" s="54" t="s">
        <v>40</v>
      </c>
      <c r="C56" s="57" t="s">
        <v>41</v>
      </c>
      <c r="D56" s="57" t="s">
        <v>37</v>
      </c>
      <c r="E56" s="57" t="s">
        <v>15</v>
      </c>
      <c r="F56" s="57" t="s">
        <v>16</v>
      </c>
      <c r="G56" s="57" t="s">
        <v>42</v>
      </c>
      <c r="H56" s="57" t="s">
        <v>43</v>
      </c>
      <c r="I56" s="9" t="s">
        <v>18</v>
      </c>
      <c r="J56" s="10">
        <v>1500</v>
      </c>
      <c r="K56" s="60">
        <f>SUM(J56:J59)</f>
        <v>49700</v>
      </c>
      <c r="L56" s="63">
        <v>8.9200000000000002E-2</v>
      </c>
      <c r="M56" s="44"/>
      <c r="N56" s="74">
        <f>SUM(M56:M59)</f>
        <v>13900</v>
      </c>
      <c r="O56" s="51">
        <v>0.2797</v>
      </c>
    </row>
    <row r="57" spans="1:15" s="7" customFormat="1" ht="30.75" customHeight="1" x14ac:dyDescent="0.25">
      <c r="A57" s="58"/>
      <c r="B57" s="55"/>
      <c r="C57" s="58"/>
      <c r="D57" s="58"/>
      <c r="E57" s="58"/>
      <c r="F57" s="58"/>
      <c r="G57" s="58"/>
      <c r="H57" s="58"/>
      <c r="I57" s="9" t="s">
        <v>49</v>
      </c>
      <c r="J57" s="10">
        <v>5000</v>
      </c>
      <c r="K57" s="61"/>
      <c r="L57" s="58"/>
      <c r="M57" s="44">
        <v>900</v>
      </c>
      <c r="N57" s="75"/>
      <c r="O57" s="52"/>
    </row>
    <row r="58" spans="1:15" s="7" customFormat="1" ht="52.5" customHeight="1" x14ac:dyDescent="0.25">
      <c r="A58" s="58"/>
      <c r="B58" s="55"/>
      <c r="C58" s="58"/>
      <c r="D58" s="58"/>
      <c r="E58" s="58"/>
      <c r="F58" s="58"/>
      <c r="G58" s="58"/>
      <c r="H58" s="58"/>
      <c r="I58" s="9" t="s">
        <v>50</v>
      </c>
      <c r="J58" s="10">
        <v>5200</v>
      </c>
      <c r="K58" s="61"/>
      <c r="L58" s="58"/>
      <c r="M58" s="44">
        <v>1200</v>
      </c>
      <c r="N58" s="75"/>
      <c r="O58" s="52"/>
    </row>
    <row r="59" spans="1:15" s="7" customFormat="1" ht="36" customHeight="1" x14ac:dyDescent="0.25">
      <c r="A59" s="59"/>
      <c r="B59" s="56"/>
      <c r="C59" s="59"/>
      <c r="D59" s="59"/>
      <c r="E59" s="59"/>
      <c r="F59" s="59"/>
      <c r="G59" s="59"/>
      <c r="H59" s="59"/>
      <c r="I59" s="9" t="s">
        <v>30</v>
      </c>
      <c r="J59" s="24">
        <v>38000</v>
      </c>
      <c r="K59" s="62"/>
      <c r="L59" s="59"/>
      <c r="M59" s="44">
        <v>11800</v>
      </c>
      <c r="N59" s="76"/>
      <c r="O59" s="53"/>
    </row>
    <row r="60" spans="1:15" s="7" customFormat="1" ht="27" customHeight="1" x14ac:dyDescent="0.25">
      <c r="A60" s="64" t="s">
        <v>45</v>
      </c>
      <c r="B60" s="72" t="s">
        <v>46</v>
      </c>
      <c r="C60" s="64" t="s">
        <v>44</v>
      </c>
      <c r="D60" s="64" t="s">
        <v>47</v>
      </c>
      <c r="E60" s="64" t="s">
        <v>15</v>
      </c>
      <c r="F60" s="64" t="s">
        <v>16</v>
      </c>
      <c r="G60" s="64" t="s">
        <v>48</v>
      </c>
      <c r="H60" s="64" t="s">
        <v>44</v>
      </c>
      <c r="I60" s="9" t="s">
        <v>18</v>
      </c>
      <c r="J60" s="10">
        <v>300</v>
      </c>
      <c r="K60" s="95">
        <f>SUM(J60:J65)</f>
        <v>11700</v>
      </c>
      <c r="L60" s="69">
        <v>2.1000000000000001E-2</v>
      </c>
      <c r="M60" s="42">
        <v>250.65</v>
      </c>
      <c r="N60" s="77">
        <f>SUM(M60:M65)</f>
        <v>3690.65</v>
      </c>
      <c r="O60" s="48">
        <v>0.31540000000000001</v>
      </c>
    </row>
    <row r="61" spans="1:15" s="7" customFormat="1" ht="15.75" x14ac:dyDescent="0.25">
      <c r="A61" s="64"/>
      <c r="B61" s="72"/>
      <c r="C61" s="64"/>
      <c r="D61" s="64"/>
      <c r="E61" s="64"/>
      <c r="F61" s="64"/>
      <c r="G61" s="64"/>
      <c r="H61" s="64"/>
      <c r="I61" s="9" t="s">
        <v>49</v>
      </c>
      <c r="J61" s="10">
        <v>600</v>
      </c>
      <c r="K61" s="95"/>
      <c r="L61" s="64"/>
      <c r="M61" s="42">
        <v>600</v>
      </c>
      <c r="N61" s="78"/>
      <c r="O61" s="49"/>
    </row>
    <row r="62" spans="1:15" s="7" customFormat="1" ht="31.5" x14ac:dyDescent="0.25">
      <c r="A62" s="64"/>
      <c r="B62" s="72"/>
      <c r="C62" s="64"/>
      <c r="D62" s="64"/>
      <c r="E62" s="64"/>
      <c r="F62" s="64"/>
      <c r="G62" s="64"/>
      <c r="H62" s="64"/>
      <c r="I62" s="9" t="s">
        <v>50</v>
      </c>
      <c r="J62" s="10">
        <v>800</v>
      </c>
      <c r="K62" s="95"/>
      <c r="L62" s="64"/>
      <c r="M62" s="42">
        <v>800</v>
      </c>
      <c r="N62" s="78"/>
      <c r="O62" s="49"/>
    </row>
    <row r="63" spans="1:15" s="7" customFormat="1" ht="15.75" x14ac:dyDescent="0.25">
      <c r="A63" s="64"/>
      <c r="B63" s="72"/>
      <c r="C63" s="64"/>
      <c r="D63" s="64"/>
      <c r="E63" s="64"/>
      <c r="F63" s="64"/>
      <c r="G63" s="64"/>
      <c r="H63" s="64"/>
      <c r="I63" s="9" t="s">
        <v>30</v>
      </c>
      <c r="J63" s="10">
        <v>9000</v>
      </c>
      <c r="K63" s="95"/>
      <c r="L63" s="64"/>
      <c r="M63" s="42">
        <v>2040</v>
      </c>
      <c r="N63" s="78"/>
      <c r="O63" s="49"/>
    </row>
    <row r="64" spans="1:15" s="7" customFormat="1" ht="15.75" x14ac:dyDescent="0.25">
      <c r="A64" s="64"/>
      <c r="B64" s="72"/>
      <c r="C64" s="64"/>
      <c r="D64" s="64"/>
      <c r="E64" s="64"/>
      <c r="F64" s="64"/>
      <c r="G64" s="64"/>
      <c r="H64" s="64"/>
      <c r="I64" s="9" t="s">
        <v>51</v>
      </c>
      <c r="J64" s="10">
        <v>500</v>
      </c>
      <c r="K64" s="95"/>
      <c r="L64" s="64"/>
      <c r="M64" s="42"/>
      <c r="N64" s="78"/>
      <c r="O64" s="49"/>
    </row>
    <row r="65" spans="1:15" s="7" customFormat="1" ht="15.75" x14ac:dyDescent="0.25">
      <c r="A65" s="64"/>
      <c r="B65" s="72"/>
      <c r="C65" s="64"/>
      <c r="D65" s="64"/>
      <c r="E65" s="64"/>
      <c r="F65" s="64"/>
      <c r="G65" s="64"/>
      <c r="H65" s="64"/>
      <c r="I65" s="9" t="s">
        <v>52</v>
      </c>
      <c r="J65" s="10">
        <v>500</v>
      </c>
      <c r="K65" s="95"/>
      <c r="L65" s="64"/>
      <c r="M65" s="42"/>
      <c r="N65" s="79"/>
      <c r="O65" s="50"/>
    </row>
    <row r="66" spans="1:15" s="7" customFormat="1" ht="138.75" customHeight="1" x14ac:dyDescent="0.25">
      <c r="A66" s="8" t="s">
        <v>54</v>
      </c>
      <c r="B66" s="9" t="s">
        <v>55</v>
      </c>
      <c r="C66" s="8" t="s">
        <v>56</v>
      </c>
      <c r="D66" s="8" t="s">
        <v>57</v>
      </c>
      <c r="E66" s="8" t="s">
        <v>15</v>
      </c>
      <c r="F66" s="8" t="s">
        <v>16</v>
      </c>
      <c r="G66" s="8" t="s">
        <v>58</v>
      </c>
      <c r="H66" s="8" t="s">
        <v>38</v>
      </c>
      <c r="I66" s="9" t="s">
        <v>131</v>
      </c>
      <c r="J66" s="10">
        <v>1000</v>
      </c>
      <c r="K66" s="10">
        <f>SUM(J66)</f>
        <v>1000</v>
      </c>
      <c r="L66" s="19">
        <v>1.8E-3</v>
      </c>
      <c r="M66" s="42">
        <v>800</v>
      </c>
      <c r="N66" s="42">
        <f>SUM(M66)</f>
        <v>800</v>
      </c>
      <c r="O66" s="43">
        <v>0.8</v>
      </c>
    </row>
    <row r="67" spans="1:15" s="7" customFormat="1" ht="35.25" customHeight="1" x14ac:dyDescent="0.25">
      <c r="A67" s="57" t="s">
        <v>60</v>
      </c>
      <c r="B67" s="54" t="s">
        <v>61</v>
      </c>
      <c r="C67" s="57" t="s">
        <v>62</v>
      </c>
      <c r="D67" s="57" t="s">
        <v>63</v>
      </c>
      <c r="E67" s="57" t="s">
        <v>15</v>
      </c>
      <c r="F67" s="57" t="s">
        <v>16</v>
      </c>
      <c r="G67" s="57" t="s">
        <v>132</v>
      </c>
      <c r="H67" s="57" t="s">
        <v>64</v>
      </c>
      <c r="I67" s="9" t="s">
        <v>18</v>
      </c>
      <c r="J67" s="10">
        <v>4000</v>
      </c>
      <c r="K67" s="60">
        <f>SUM(J67:J69)</f>
        <v>29000</v>
      </c>
      <c r="L67" s="63">
        <v>5.1999999999999998E-2</v>
      </c>
      <c r="M67" s="42">
        <v>2560.87</v>
      </c>
      <c r="N67" s="77">
        <f>SUM(M67:M69)</f>
        <v>13610.869999999999</v>
      </c>
      <c r="O67" s="48">
        <v>0.46929999999999999</v>
      </c>
    </row>
    <row r="68" spans="1:15" s="7" customFormat="1" ht="32.25" customHeight="1" x14ac:dyDescent="0.25">
      <c r="A68" s="58"/>
      <c r="B68" s="55"/>
      <c r="C68" s="58"/>
      <c r="D68" s="58"/>
      <c r="E68" s="58"/>
      <c r="F68" s="58"/>
      <c r="G68" s="58"/>
      <c r="H68" s="58"/>
      <c r="I68" s="9" t="s">
        <v>49</v>
      </c>
      <c r="J68" s="10">
        <v>14500</v>
      </c>
      <c r="K68" s="61"/>
      <c r="L68" s="58"/>
      <c r="M68" s="42">
        <v>7050</v>
      </c>
      <c r="N68" s="78"/>
      <c r="O68" s="49"/>
    </row>
    <row r="69" spans="1:15" s="7" customFormat="1" ht="79.5" customHeight="1" x14ac:dyDescent="0.25">
      <c r="A69" s="59"/>
      <c r="B69" s="56"/>
      <c r="C69" s="59"/>
      <c r="D69" s="59"/>
      <c r="E69" s="59"/>
      <c r="F69" s="59"/>
      <c r="G69" s="59"/>
      <c r="H69" s="59"/>
      <c r="I69" s="9" t="s">
        <v>90</v>
      </c>
      <c r="J69" s="10">
        <v>10500</v>
      </c>
      <c r="K69" s="62"/>
      <c r="L69" s="59"/>
      <c r="M69" s="42">
        <v>4000</v>
      </c>
      <c r="N69" s="79"/>
      <c r="O69" s="50"/>
    </row>
    <row r="70" spans="1:15" s="7" customFormat="1" ht="91.5" customHeight="1" x14ac:dyDescent="0.25">
      <c r="A70" s="8" t="s">
        <v>65</v>
      </c>
      <c r="B70" s="9" t="s">
        <v>76</v>
      </c>
      <c r="C70" s="8" t="s">
        <v>66</v>
      </c>
      <c r="D70" s="8" t="s">
        <v>67</v>
      </c>
      <c r="E70" s="8" t="s">
        <v>15</v>
      </c>
      <c r="F70" s="8" t="s">
        <v>16</v>
      </c>
      <c r="G70" s="8" t="s">
        <v>133</v>
      </c>
      <c r="H70" s="8" t="s">
        <v>68</v>
      </c>
      <c r="I70" s="9" t="s">
        <v>69</v>
      </c>
      <c r="J70" s="10">
        <v>0</v>
      </c>
      <c r="K70" s="10">
        <f>SUM(J70)</f>
        <v>0</v>
      </c>
      <c r="L70" s="11">
        <v>0</v>
      </c>
      <c r="M70" s="42"/>
      <c r="N70" s="42">
        <f>SUM(M70)</f>
        <v>0</v>
      </c>
      <c r="O70" s="43"/>
    </row>
    <row r="71" spans="1:15" s="7" customFormat="1" ht="33.75" customHeight="1" x14ac:dyDescent="0.25">
      <c r="A71" s="57" t="s">
        <v>134</v>
      </c>
      <c r="B71" s="54" t="s">
        <v>167</v>
      </c>
      <c r="C71" s="57" t="s">
        <v>136</v>
      </c>
      <c r="D71" s="57" t="s">
        <v>135</v>
      </c>
      <c r="E71" s="57" t="s">
        <v>15</v>
      </c>
      <c r="F71" s="57" t="s">
        <v>16</v>
      </c>
      <c r="G71" s="57" t="s">
        <v>88</v>
      </c>
      <c r="H71" s="57" t="s">
        <v>169</v>
      </c>
      <c r="I71" s="22" t="s">
        <v>18</v>
      </c>
      <c r="J71" s="23">
        <v>1000</v>
      </c>
      <c r="K71" s="60">
        <f>SUM(J71:J73)</f>
        <v>3000</v>
      </c>
      <c r="L71" s="63">
        <v>5.4000000000000003E-3</v>
      </c>
      <c r="M71" s="42"/>
      <c r="N71" s="77">
        <f>SUM(M71:M73)</f>
        <v>0</v>
      </c>
      <c r="O71" s="48"/>
    </row>
    <row r="72" spans="1:15" s="7" customFormat="1" ht="54" customHeight="1" x14ac:dyDescent="0.25">
      <c r="A72" s="58"/>
      <c r="B72" s="55"/>
      <c r="C72" s="58"/>
      <c r="D72" s="58"/>
      <c r="E72" s="58"/>
      <c r="F72" s="58"/>
      <c r="G72" s="58"/>
      <c r="H72" s="58"/>
      <c r="I72" s="22" t="s">
        <v>49</v>
      </c>
      <c r="J72" s="23">
        <v>1200</v>
      </c>
      <c r="K72" s="61"/>
      <c r="L72" s="73"/>
      <c r="M72" s="42"/>
      <c r="N72" s="78"/>
      <c r="O72" s="49"/>
    </row>
    <row r="73" spans="1:15" s="7" customFormat="1" ht="51" customHeight="1" x14ac:dyDescent="0.25">
      <c r="A73" s="59"/>
      <c r="B73" s="56"/>
      <c r="C73" s="59"/>
      <c r="D73" s="59"/>
      <c r="E73" s="59"/>
      <c r="F73" s="59"/>
      <c r="G73" s="59"/>
      <c r="H73" s="59"/>
      <c r="I73" s="22" t="s">
        <v>50</v>
      </c>
      <c r="J73" s="23">
        <v>800</v>
      </c>
      <c r="K73" s="62"/>
      <c r="L73" s="96"/>
      <c r="M73" s="42"/>
      <c r="N73" s="79"/>
      <c r="O73" s="50"/>
    </row>
    <row r="74" spans="1:15" s="7" customFormat="1" ht="34.5" customHeight="1" x14ac:dyDescent="0.25">
      <c r="A74" s="57" t="s">
        <v>137</v>
      </c>
      <c r="B74" s="54" t="s">
        <v>138</v>
      </c>
      <c r="C74" s="54" t="s">
        <v>139</v>
      </c>
      <c r="D74" s="57" t="s">
        <v>168</v>
      </c>
      <c r="E74" s="57" t="s">
        <v>15</v>
      </c>
      <c r="F74" s="57" t="s">
        <v>16</v>
      </c>
      <c r="G74" s="57" t="s">
        <v>88</v>
      </c>
      <c r="H74" s="57" t="s">
        <v>170</v>
      </c>
      <c r="I74" s="22" t="s">
        <v>99</v>
      </c>
      <c r="J74" s="23">
        <v>1200</v>
      </c>
      <c r="K74" s="60">
        <f>SUM(J74:J76)</f>
        <v>4350</v>
      </c>
      <c r="L74" s="63">
        <v>7.7999999999999996E-3</v>
      </c>
      <c r="M74" s="42"/>
      <c r="N74" s="77">
        <f>SUM(M74:M76)</f>
        <v>0</v>
      </c>
      <c r="O74" s="48"/>
    </row>
    <row r="75" spans="1:15" s="7" customFormat="1" ht="39.75" customHeight="1" x14ac:dyDescent="0.25">
      <c r="A75" s="58"/>
      <c r="B75" s="55"/>
      <c r="C75" s="55"/>
      <c r="D75" s="58"/>
      <c r="E75" s="58"/>
      <c r="F75" s="58"/>
      <c r="G75" s="58"/>
      <c r="H75" s="58"/>
      <c r="I75" s="22" t="s">
        <v>141</v>
      </c>
      <c r="J75" s="23">
        <v>1950</v>
      </c>
      <c r="K75" s="61"/>
      <c r="L75" s="73"/>
      <c r="M75" s="42"/>
      <c r="N75" s="80"/>
      <c r="O75" s="49"/>
    </row>
    <row r="76" spans="1:15" s="7" customFormat="1" ht="77.25" customHeight="1" x14ac:dyDescent="0.25">
      <c r="A76" s="59"/>
      <c r="B76" s="56"/>
      <c r="C76" s="56"/>
      <c r="D76" s="59"/>
      <c r="E76" s="59"/>
      <c r="F76" s="59"/>
      <c r="G76" s="59"/>
      <c r="H76" s="59"/>
      <c r="I76" s="22" t="s">
        <v>140</v>
      </c>
      <c r="J76" s="23">
        <v>1200</v>
      </c>
      <c r="K76" s="62"/>
      <c r="L76" s="96"/>
      <c r="M76" s="42"/>
      <c r="N76" s="81"/>
      <c r="O76" s="50"/>
    </row>
    <row r="77" spans="1:15" s="7" customFormat="1" ht="27" customHeight="1" x14ac:dyDescent="0.25">
      <c r="A77" s="57" t="s">
        <v>161</v>
      </c>
      <c r="B77" s="54" t="s">
        <v>162</v>
      </c>
      <c r="C77" s="85" t="s">
        <v>164</v>
      </c>
      <c r="D77" s="57" t="s">
        <v>70</v>
      </c>
      <c r="E77" s="57" t="s">
        <v>15</v>
      </c>
      <c r="F77" s="57" t="s">
        <v>142</v>
      </c>
      <c r="G77" s="57" t="s">
        <v>59</v>
      </c>
      <c r="H77" s="57" t="s">
        <v>163</v>
      </c>
      <c r="I77" s="22" t="s">
        <v>171</v>
      </c>
      <c r="J77" s="23">
        <v>3200</v>
      </c>
      <c r="K77" s="60">
        <f>SUM(J77:J87)</f>
        <v>20100</v>
      </c>
      <c r="L77" s="63">
        <v>3.61E-2</v>
      </c>
      <c r="M77" s="42"/>
      <c r="N77" s="77">
        <f>SUM(M77:M87)</f>
        <v>100</v>
      </c>
      <c r="O77" s="48"/>
    </row>
    <row r="78" spans="1:15" s="7" customFormat="1" ht="27.75" customHeight="1" x14ac:dyDescent="0.25">
      <c r="A78" s="58"/>
      <c r="B78" s="55"/>
      <c r="C78" s="86"/>
      <c r="D78" s="58"/>
      <c r="E78" s="58"/>
      <c r="F78" s="58"/>
      <c r="G78" s="58"/>
      <c r="H78" s="58"/>
      <c r="I78" s="9" t="s">
        <v>71</v>
      </c>
      <c r="J78" s="10">
        <v>4000</v>
      </c>
      <c r="K78" s="61"/>
      <c r="L78" s="73"/>
      <c r="M78" s="42"/>
      <c r="N78" s="78"/>
      <c r="O78" s="49"/>
    </row>
    <row r="79" spans="1:15" s="7" customFormat="1" ht="15.75" x14ac:dyDescent="0.25">
      <c r="A79" s="58"/>
      <c r="B79" s="55"/>
      <c r="C79" s="86"/>
      <c r="D79" s="58"/>
      <c r="E79" s="58"/>
      <c r="F79" s="58"/>
      <c r="G79" s="58"/>
      <c r="H79" s="58"/>
      <c r="I79" s="9" t="s">
        <v>72</v>
      </c>
      <c r="J79" s="10">
        <v>400</v>
      </c>
      <c r="K79" s="61"/>
      <c r="L79" s="73"/>
      <c r="M79" s="42"/>
      <c r="N79" s="78"/>
      <c r="O79" s="49"/>
    </row>
    <row r="80" spans="1:15" s="7" customFormat="1" ht="15.75" x14ac:dyDescent="0.25">
      <c r="A80" s="58"/>
      <c r="B80" s="55"/>
      <c r="C80" s="86"/>
      <c r="D80" s="58"/>
      <c r="E80" s="58"/>
      <c r="F80" s="58"/>
      <c r="G80" s="58"/>
      <c r="H80" s="58"/>
      <c r="I80" s="9" t="s">
        <v>73</v>
      </c>
      <c r="J80" s="10">
        <v>200</v>
      </c>
      <c r="K80" s="61"/>
      <c r="L80" s="73"/>
      <c r="M80" s="42"/>
      <c r="N80" s="78"/>
      <c r="O80" s="49"/>
    </row>
    <row r="81" spans="1:15" s="7" customFormat="1" ht="15.75" x14ac:dyDescent="0.25">
      <c r="A81" s="58"/>
      <c r="B81" s="55"/>
      <c r="C81" s="86"/>
      <c r="D81" s="58"/>
      <c r="E81" s="58"/>
      <c r="F81" s="58"/>
      <c r="G81" s="58"/>
      <c r="H81" s="58"/>
      <c r="I81" s="9" t="s">
        <v>18</v>
      </c>
      <c r="J81" s="10">
        <v>700</v>
      </c>
      <c r="K81" s="61"/>
      <c r="L81" s="73"/>
      <c r="M81" s="42"/>
      <c r="N81" s="78"/>
      <c r="O81" s="49"/>
    </row>
    <row r="82" spans="1:15" s="7" customFormat="1" ht="31.5" customHeight="1" x14ac:dyDescent="0.25">
      <c r="A82" s="58"/>
      <c r="B82" s="55"/>
      <c r="C82" s="86"/>
      <c r="D82" s="58"/>
      <c r="E82" s="58"/>
      <c r="F82" s="58"/>
      <c r="G82" s="58"/>
      <c r="H82" s="58"/>
      <c r="I82" s="9" t="s">
        <v>91</v>
      </c>
      <c r="J82" s="10">
        <v>1200</v>
      </c>
      <c r="K82" s="61"/>
      <c r="L82" s="73"/>
      <c r="M82" s="42"/>
      <c r="N82" s="78"/>
      <c r="O82" s="49"/>
    </row>
    <row r="83" spans="1:15" s="7" customFormat="1" ht="27" customHeight="1" x14ac:dyDescent="0.25">
      <c r="A83" s="58"/>
      <c r="B83" s="55"/>
      <c r="C83" s="86"/>
      <c r="D83" s="58"/>
      <c r="E83" s="58"/>
      <c r="F83" s="58"/>
      <c r="G83" s="58"/>
      <c r="H83" s="58"/>
      <c r="I83" s="25" t="s">
        <v>107</v>
      </c>
      <c r="J83" s="26">
        <v>700</v>
      </c>
      <c r="K83" s="61"/>
      <c r="L83" s="73"/>
      <c r="M83" s="42">
        <v>100</v>
      </c>
      <c r="N83" s="78"/>
      <c r="O83" s="49"/>
    </row>
    <row r="84" spans="1:15" s="7" customFormat="1" ht="49.5" customHeight="1" x14ac:dyDescent="0.25">
      <c r="A84" s="58"/>
      <c r="B84" s="55"/>
      <c r="C84" s="86"/>
      <c r="D84" s="58"/>
      <c r="E84" s="58"/>
      <c r="F84" s="58"/>
      <c r="G84" s="58"/>
      <c r="H84" s="58"/>
      <c r="I84" s="25" t="s">
        <v>102</v>
      </c>
      <c r="J84" s="26">
        <v>800</v>
      </c>
      <c r="K84" s="61"/>
      <c r="L84" s="73"/>
      <c r="M84" s="42"/>
      <c r="N84" s="78"/>
      <c r="O84" s="49"/>
    </row>
    <row r="85" spans="1:15" s="7" customFormat="1" ht="31.5" x14ac:dyDescent="0.25">
      <c r="A85" s="58"/>
      <c r="B85" s="55"/>
      <c r="C85" s="86"/>
      <c r="D85" s="58"/>
      <c r="E85" s="58"/>
      <c r="F85" s="58"/>
      <c r="G85" s="58"/>
      <c r="H85" s="58"/>
      <c r="I85" s="9" t="s">
        <v>108</v>
      </c>
      <c r="J85" s="10">
        <v>400</v>
      </c>
      <c r="K85" s="61"/>
      <c r="L85" s="73"/>
      <c r="M85" s="42"/>
      <c r="N85" s="78"/>
      <c r="O85" s="49"/>
    </row>
    <row r="86" spans="1:15" s="7" customFormat="1" ht="15.75" x14ac:dyDescent="0.25">
      <c r="A86" s="58"/>
      <c r="B86" s="55"/>
      <c r="C86" s="86"/>
      <c r="D86" s="58"/>
      <c r="E86" s="58"/>
      <c r="F86" s="58"/>
      <c r="G86" s="58"/>
      <c r="H86" s="58"/>
      <c r="I86" s="31" t="s">
        <v>165</v>
      </c>
      <c r="J86" s="32">
        <v>5000</v>
      </c>
      <c r="K86" s="61"/>
      <c r="L86" s="73"/>
      <c r="M86" s="42"/>
      <c r="N86" s="78"/>
      <c r="O86" s="49"/>
    </row>
    <row r="87" spans="1:15" s="7" customFormat="1" ht="15.75" x14ac:dyDescent="0.25">
      <c r="A87" s="59"/>
      <c r="B87" s="56"/>
      <c r="C87" s="88"/>
      <c r="D87" s="59"/>
      <c r="E87" s="59"/>
      <c r="F87" s="59"/>
      <c r="G87" s="59"/>
      <c r="H87" s="59"/>
      <c r="I87" s="9" t="s">
        <v>75</v>
      </c>
      <c r="J87" s="10">
        <v>3500</v>
      </c>
      <c r="K87" s="62"/>
      <c r="L87" s="96"/>
      <c r="M87" s="42"/>
      <c r="N87" s="79"/>
      <c r="O87" s="50"/>
    </row>
    <row r="88" spans="1:15" s="7" customFormat="1" ht="15.75" x14ac:dyDescent="0.25">
      <c r="A88" s="97" t="s">
        <v>74</v>
      </c>
      <c r="B88" s="98"/>
      <c r="C88" s="98"/>
      <c r="D88" s="98"/>
      <c r="E88" s="98"/>
      <c r="F88" s="98"/>
      <c r="G88" s="98"/>
      <c r="H88" s="98"/>
      <c r="I88" s="98"/>
      <c r="J88" s="12">
        <f>SUM(J10:J87)</f>
        <v>557175</v>
      </c>
      <c r="K88" s="12">
        <f>SUM(K10:K87)</f>
        <v>557175</v>
      </c>
      <c r="L88" s="13">
        <v>1</v>
      </c>
      <c r="M88" s="45">
        <f>SUM(M10:M87)</f>
        <v>135679.71999999997</v>
      </c>
      <c r="N88" s="45">
        <f>SUM(N10:N87)</f>
        <v>135679.72</v>
      </c>
      <c r="O88" s="46">
        <v>0.24349999999999999</v>
      </c>
    </row>
    <row r="89" spans="1:15" s="7" customFormat="1" ht="15.75" x14ac:dyDescent="0.25">
      <c r="A89" s="14"/>
      <c r="B89" s="15"/>
      <c r="C89" s="14"/>
      <c r="D89" s="14"/>
      <c r="E89" s="14"/>
      <c r="F89" s="14"/>
      <c r="G89" s="14"/>
      <c r="H89" s="14"/>
      <c r="I89" s="15"/>
      <c r="J89" s="16"/>
      <c r="K89" s="16"/>
      <c r="L89" s="14"/>
    </row>
    <row r="90" spans="1:15" s="7" customFormat="1" ht="15.75" x14ac:dyDescent="0.25">
      <c r="A90" s="47" t="s">
        <v>175</v>
      </c>
      <c r="B90" s="47"/>
      <c r="C90" s="47"/>
      <c r="D90" s="47"/>
      <c r="E90" s="47"/>
      <c r="F90" s="14"/>
      <c r="G90" s="14"/>
      <c r="H90" s="14"/>
      <c r="I90" s="15"/>
      <c r="J90" s="16"/>
      <c r="K90" s="16"/>
      <c r="L90" s="14"/>
    </row>
    <row r="91" spans="1:15" s="7" customFormat="1" ht="15.75" x14ac:dyDescent="0.25">
      <c r="A91" s="47" t="s">
        <v>176</v>
      </c>
      <c r="B91" s="47"/>
      <c r="C91" s="47"/>
      <c r="D91" s="47"/>
      <c r="E91" s="14"/>
      <c r="F91" s="14"/>
      <c r="G91" s="14"/>
      <c r="H91" s="14"/>
      <c r="I91" s="15"/>
      <c r="J91" s="16"/>
      <c r="K91" s="16"/>
      <c r="L91" s="14"/>
    </row>
    <row r="92" spans="1:15" s="7" customFormat="1" ht="15.75" customHeight="1" x14ac:dyDescent="0.25">
      <c r="A92" s="47" t="s">
        <v>178</v>
      </c>
      <c r="B92" s="47"/>
      <c r="C92" s="47"/>
      <c r="D92" s="47"/>
      <c r="E92" s="47"/>
      <c r="F92" s="47"/>
      <c r="G92" s="47"/>
      <c r="H92" s="47"/>
      <c r="I92" s="47"/>
      <c r="J92" s="47"/>
      <c r="K92" s="47"/>
      <c r="L92" s="47"/>
    </row>
    <row r="93" spans="1:15" s="7" customFormat="1" ht="15.75" x14ac:dyDescent="0.25">
      <c r="A93" s="47" t="s">
        <v>179</v>
      </c>
      <c r="B93" s="47"/>
      <c r="C93" s="47"/>
      <c r="D93" s="47"/>
      <c r="E93" s="47"/>
      <c r="F93" s="47"/>
      <c r="G93" s="47"/>
      <c r="H93" s="47"/>
      <c r="I93" s="47"/>
      <c r="J93" s="16"/>
      <c r="K93" s="16"/>
      <c r="L93" s="14"/>
    </row>
    <row r="94" spans="1:15" s="7" customFormat="1" ht="15.75" x14ac:dyDescent="0.25">
      <c r="A94" s="14"/>
      <c r="B94" s="15"/>
      <c r="C94" s="14"/>
      <c r="D94" s="14"/>
      <c r="E94" s="14"/>
      <c r="F94" s="14"/>
      <c r="G94" s="14"/>
      <c r="H94" s="14"/>
      <c r="I94" s="15"/>
      <c r="J94" s="16"/>
      <c r="K94" s="16"/>
      <c r="L94" s="14"/>
    </row>
    <row r="95" spans="1:15" s="7" customFormat="1" ht="15.75" x14ac:dyDescent="0.25">
      <c r="A95" s="14"/>
      <c r="B95" s="15"/>
      <c r="C95" s="14"/>
      <c r="D95" s="14"/>
      <c r="E95" s="14"/>
      <c r="F95" s="14"/>
      <c r="G95" s="14"/>
      <c r="H95" s="14"/>
      <c r="I95" s="15"/>
      <c r="J95" s="16"/>
      <c r="K95" s="16"/>
      <c r="L95" s="14"/>
    </row>
    <row r="96" spans="1:15" s="7" customFormat="1" ht="15.75" x14ac:dyDescent="0.25">
      <c r="A96" s="14"/>
      <c r="B96" s="15"/>
      <c r="C96" s="14"/>
      <c r="D96" s="14"/>
      <c r="E96" s="14"/>
      <c r="F96" s="14"/>
      <c r="G96" s="14"/>
      <c r="H96" s="14"/>
      <c r="I96" s="15"/>
      <c r="J96" s="16"/>
      <c r="K96" s="16"/>
      <c r="L96" s="14"/>
    </row>
    <row r="97" spans="1:12" s="7" customFormat="1" ht="15.75" x14ac:dyDescent="0.25">
      <c r="A97" s="14"/>
      <c r="B97" s="15"/>
      <c r="C97" s="14"/>
      <c r="D97" s="14"/>
      <c r="E97" s="14"/>
      <c r="F97" s="14"/>
      <c r="G97" s="14"/>
      <c r="H97" s="14"/>
      <c r="I97" s="15"/>
      <c r="J97" s="16"/>
      <c r="K97" s="16"/>
      <c r="L97" s="14"/>
    </row>
    <row r="98" spans="1:12" s="7" customFormat="1" ht="15.75" x14ac:dyDescent="0.25">
      <c r="A98" s="14"/>
      <c r="B98" s="15"/>
      <c r="C98" s="14"/>
      <c r="D98" s="14"/>
      <c r="E98" s="14"/>
      <c r="F98" s="14"/>
      <c r="G98" s="14"/>
      <c r="H98" s="14"/>
      <c r="I98" s="15"/>
      <c r="J98" s="16"/>
      <c r="K98" s="16"/>
      <c r="L98" s="14"/>
    </row>
    <row r="99" spans="1:12" s="7" customFormat="1" ht="15.75" x14ac:dyDescent="0.25">
      <c r="A99" s="14"/>
      <c r="B99" s="15"/>
      <c r="C99" s="14"/>
      <c r="D99" s="14"/>
      <c r="E99" s="14"/>
      <c r="F99" s="14"/>
      <c r="G99" s="14"/>
      <c r="H99" s="14"/>
      <c r="I99" s="15"/>
      <c r="J99" s="16"/>
      <c r="K99" s="16"/>
      <c r="L99" s="14"/>
    </row>
    <row r="100" spans="1:12" s="7" customFormat="1" ht="15.75" x14ac:dyDescent="0.25">
      <c r="A100" s="14"/>
      <c r="B100" s="15"/>
      <c r="C100" s="14"/>
      <c r="D100" s="14"/>
      <c r="E100" s="14"/>
      <c r="F100" s="14"/>
      <c r="G100" s="14"/>
      <c r="H100" s="14"/>
      <c r="I100" s="15"/>
      <c r="J100" s="16"/>
      <c r="K100" s="16"/>
      <c r="L100" s="14"/>
    </row>
    <row r="101" spans="1:12" s="7" customFormat="1" ht="15.75" x14ac:dyDescent="0.25">
      <c r="A101" s="14"/>
      <c r="B101" s="15"/>
      <c r="C101" s="14"/>
      <c r="D101" s="14"/>
      <c r="E101" s="14"/>
      <c r="F101" s="14"/>
      <c r="G101" s="14"/>
      <c r="H101" s="14"/>
      <c r="I101" s="15"/>
      <c r="J101" s="16"/>
      <c r="K101" s="16"/>
      <c r="L101" s="14"/>
    </row>
    <row r="102" spans="1:12" s="7" customFormat="1" ht="15.75" x14ac:dyDescent="0.25">
      <c r="A102" s="14"/>
      <c r="B102" s="15"/>
      <c r="C102" s="14"/>
      <c r="D102" s="14"/>
      <c r="E102" s="14"/>
      <c r="F102" s="14"/>
      <c r="G102" s="14"/>
      <c r="H102" s="14"/>
      <c r="I102" s="15"/>
      <c r="J102" s="16"/>
      <c r="K102" s="16"/>
      <c r="L102" s="14"/>
    </row>
    <row r="103" spans="1:12" x14ac:dyDescent="0.25">
      <c r="A103" s="17"/>
      <c r="B103" s="18"/>
      <c r="C103" s="17"/>
      <c r="D103" s="17"/>
      <c r="E103" s="17"/>
      <c r="F103" s="17"/>
      <c r="G103" s="17"/>
      <c r="H103" s="17"/>
      <c r="I103" s="18"/>
      <c r="J103" s="17"/>
      <c r="K103" s="17"/>
      <c r="L103" s="17"/>
    </row>
    <row r="104" spans="1:12" x14ac:dyDescent="0.25">
      <c r="A104" s="1"/>
      <c r="B104" s="3"/>
      <c r="C104" s="1"/>
      <c r="D104" s="1"/>
      <c r="E104" s="1"/>
      <c r="F104" s="1"/>
      <c r="G104" s="1"/>
      <c r="H104" s="1"/>
      <c r="I104" s="3"/>
      <c r="J104" s="1"/>
      <c r="K104" s="1"/>
      <c r="L104" s="1"/>
    </row>
    <row r="105" spans="1:12" x14ac:dyDescent="0.25">
      <c r="A105" s="1"/>
      <c r="B105" s="3"/>
      <c r="C105" s="1"/>
      <c r="D105" s="1"/>
      <c r="E105" s="1"/>
      <c r="F105" s="1"/>
      <c r="G105" s="1"/>
      <c r="H105" s="1"/>
      <c r="I105" s="3"/>
      <c r="J105" s="1"/>
      <c r="K105" s="1"/>
      <c r="L105" s="1"/>
    </row>
    <row r="106" spans="1:12" x14ac:dyDescent="0.25">
      <c r="A106" s="1"/>
      <c r="B106" s="3"/>
      <c r="C106" s="1"/>
      <c r="D106" s="1"/>
      <c r="E106" s="1"/>
      <c r="F106" s="1"/>
      <c r="G106" s="1"/>
      <c r="H106" s="1"/>
      <c r="I106" s="3"/>
      <c r="J106" s="1"/>
      <c r="K106" s="1"/>
      <c r="L106" s="1"/>
    </row>
  </sheetData>
  <mergeCells count="186">
    <mergeCell ref="A88:I88"/>
    <mergeCell ref="A71:A73"/>
    <mergeCell ref="B71:B73"/>
    <mergeCell ref="C71:C73"/>
    <mergeCell ref="D71:D73"/>
    <mergeCell ref="E71:E73"/>
    <mergeCell ref="F71:F73"/>
    <mergeCell ref="G71:G73"/>
    <mergeCell ref="H71:H73"/>
    <mergeCell ref="B74:B76"/>
    <mergeCell ref="C74:C76"/>
    <mergeCell ref="D74:D76"/>
    <mergeCell ref="E74:E76"/>
    <mergeCell ref="F74:F76"/>
    <mergeCell ref="G74:G76"/>
    <mergeCell ref="H74:H76"/>
    <mergeCell ref="A74:A76"/>
    <mergeCell ref="H77:H87"/>
    <mergeCell ref="G77:G87"/>
    <mergeCell ref="F77:F87"/>
    <mergeCell ref="E77:E87"/>
    <mergeCell ref="D77:D87"/>
    <mergeCell ref="C77:C87"/>
    <mergeCell ref="B77:B87"/>
    <mergeCell ref="A56:A59"/>
    <mergeCell ref="K56:K59"/>
    <mergeCell ref="K77:K87"/>
    <mergeCell ref="L77:L87"/>
    <mergeCell ref="B67:B69"/>
    <mergeCell ref="A67:A69"/>
    <mergeCell ref="K67:K69"/>
    <mergeCell ref="L67:L69"/>
    <mergeCell ref="H67:H69"/>
    <mergeCell ref="G67:G69"/>
    <mergeCell ref="F67:F69"/>
    <mergeCell ref="E67:E69"/>
    <mergeCell ref="D67:D69"/>
    <mergeCell ref="C67:C69"/>
    <mergeCell ref="K71:K73"/>
    <mergeCell ref="L71:L73"/>
    <mergeCell ref="K74:K76"/>
    <mergeCell ref="L74:L76"/>
    <mergeCell ref="A77:A87"/>
    <mergeCell ref="B60:B65"/>
    <mergeCell ref="A60:A65"/>
    <mergeCell ref="K60:K65"/>
    <mergeCell ref="L60:L65"/>
    <mergeCell ref="C48:C51"/>
    <mergeCell ref="B48:B51"/>
    <mergeCell ref="H60:H65"/>
    <mergeCell ref="G60:G65"/>
    <mergeCell ref="F60:F65"/>
    <mergeCell ref="E60:E65"/>
    <mergeCell ref="D60:D65"/>
    <mergeCell ref="K48:K51"/>
    <mergeCell ref="L48:L51"/>
    <mergeCell ref="H48:H51"/>
    <mergeCell ref="G48:G51"/>
    <mergeCell ref="L56:L59"/>
    <mergeCell ref="H56:H59"/>
    <mergeCell ref="G56:G59"/>
    <mergeCell ref="F56:F59"/>
    <mergeCell ref="B56:B59"/>
    <mergeCell ref="L10:L14"/>
    <mergeCell ref="B10:B14"/>
    <mergeCell ref="A10:A14"/>
    <mergeCell ref="A20:A24"/>
    <mergeCell ref="B20:B24"/>
    <mergeCell ref="C20:C24"/>
    <mergeCell ref="D20:D24"/>
    <mergeCell ref="E20:E24"/>
    <mergeCell ref="F20:F24"/>
    <mergeCell ref="G20:G24"/>
    <mergeCell ref="H20:H24"/>
    <mergeCell ref="K20:K24"/>
    <mergeCell ref="L20:L24"/>
    <mergeCell ref="A16:A19"/>
    <mergeCell ref="B16:B19"/>
    <mergeCell ref="G16:G19"/>
    <mergeCell ref="H16:H19"/>
    <mergeCell ref="K16:K19"/>
    <mergeCell ref="L16:L19"/>
    <mergeCell ref="C3:I3"/>
    <mergeCell ref="K10:K14"/>
    <mergeCell ref="H10:H14"/>
    <mergeCell ref="G10:G14"/>
    <mergeCell ref="F10:F14"/>
    <mergeCell ref="E10:E14"/>
    <mergeCell ref="D10:D14"/>
    <mergeCell ref="C10:C14"/>
    <mergeCell ref="E43:E47"/>
    <mergeCell ref="D43:D47"/>
    <mergeCell ref="C43:C47"/>
    <mergeCell ref="D29:D39"/>
    <mergeCell ref="G29:G39"/>
    <mergeCell ref="H29:H39"/>
    <mergeCell ref="C40:C42"/>
    <mergeCell ref="D40:D42"/>
    <mergeCell ref="E40:E42"/>
    <mergeCell ref="F40:F42"/>
    <mergeCell ref="G40:G42"/>
    <mergeCell ref="H40:H42"/>
    <mergeCell ref="C16:C19"/>
    <mergeCell ref="D16:D19"/>
    <mergeCell ref="E16:E19"/>
    <mergeCell ref="F16:F19"/>
    <mergeCell ref="O10:O14"/>
    <mergeCell ref="N56:N59"/>
    <mergeCell ref="N60:N65"/>
    <mergeCell ref="N67:N69"/>
    <mergeCell ref="N71:N73"/>
    <mergeCell ref="N74:N76"/>
    <mergeCell ref="N77:N87"/>
    <mergeCell ref="O77:O87"/>
    <mergeCell ref="O74:O76"/>
    <mergeCell ref="O71:O73"/>
    <mergeCell ref="O67:O69"/>
    <mergeCell ref="O60:O65"/>
    <mergeCell ref="O56:O59"/>
    <mergeCell ref="N10:N14"/>
    <mergeCell ref="N16:N19"/>
    <mergeCell ref="N20:N24"/>
    <mergeCell ref="N25:N28"/>
    <mergeCell ref="N29:N39"/>
    <mergeCell ref="N40:N42"/>
    <mergeCell ref="N43:N47"/>
    <mergeCell ref="N48:N51"/>
    <mergeCell ref="N53:N55"/>
    <mergeCell ref="O16:O19"/>
    <mergeCell ref="D25:D28"/>
    <mergeCell ref="C25:C28"/>
    <mergeCell ref="B25:B28"/>
    <mergeCell ref="A40:A42"/>
    <mergeCell ref="B40:B42"/>
    <mergeCell ref="A29:A39"/>
    <mergeCell ref="B29:B39"/>
    <mergeCell ref="C29:C39"/>
    <mergeCell ref="E29:E39"/>
    <mergeCell ref="O25:O28"/>
    <mergeCell ref="O20:O24"/>
    <mergeCell ref="B43:B47"/>
    <mergeCell ref="A43:A47"/>
    <mergeCell ref="K43:K47"/>
    <mergeCell ref="E56:E59"/>
    <mergeCell ref="L43:L47"/>
    <mergeCell ref="H43:H47"/>
    <mergeCell ref="G43:G47"/>
    <mergeCell ref="F43:F47"/>
    <mergeCell ref="A48:A51"/>
    <mergeCell ref="K53:K55"/>
    <mergeCell ref="L53:L55"/>
    <mergeCell ref="H53:H55"/>
    <mergeCell ref="G53:G55"/>
    <mergeCell ref="F53:F55"/>
    <mergeCell ref="E53:E55"/>
    <mergeCell ref="A25:A28"/>
    <mergeCell ref="L25:L28"/>
    <mergeCell ref="K25:K28"/>
    <mergeCell ref="H25:H28"/>
    <mergeCell ref="G25:G28"/>
    <mergeCell ref="F25:F28"/>
    <mergeCell ref="E25:E28"/>
    <mergeCell ref="A92:L92"/>
    <mergeCell ref="A93:I93"/>
    <mergeCell ref="A91:D91"/>
    <mergeCell ref="A90:E90"/>
    <mergeCell ref="O53:O55"/>
    <mergeCell ref="O48:O51"/>
    <mergeCell ref="O43:O47"/>
    <mergeCell ref="O40:O42"/>
    <mergeCell ref="O29:O39"/>
    <mergeCell ref="F29:F39"/>
    <mergeCell ref="K29:K39"/>
    <mergeCell ref="L29:L39"/>
    <mergeCell ref="K40:K42"/>
    <mergeCell ref="L40:L42"/>
    <mergeCell ref="C60:C65"/>
    <mergeCell ref="D56:D59"/>
    <mergeCell ref="C56:C59"/>
    <mergeCell ref="D53:D55"/>
    <mergeCell ref="C53:C55"/>
    <mergeCell ref="B53:B55"/>
    <mergeCell ref="A53:A55"/>
    <mergeCell ref="F48:F51"/>
    <mergeCell ref="E48:E51"/>
    <mergeCell ref="D48:D51"/>
  </mergeCells>
  <pageMargins left="0" right="0" top="0.19685039370078741" bottom="0.19685039370078741" header="0.31496062992125984" footer="0.31496062992125984"/>
  <pageSetup paperSize="9" scale="53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Coordadm</dc:creator>
  <cp:lastModifiedBy>Coordadm</cp:lastModifiedBy>
  <cp:lastPrinted>2019-02-18T19:55:38Z</cp:lastPrinted>
  <dcterms:created xsi:type="dcterms:W3CDTF">2016-10-19T13:11:49Z</dcterms:created>
  <dcterms:modified xsi:type="dcterms:W3CDTF">2019-05-17T14:08:37Z</dcterms:modified>
</cp:coreProperties>
</file>