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9" i="1" l="1"/>
  <c r="N28" i="1" l="1"/>
  <c r="N27" i="1"/>
  <c r="N26" i="1"/>
  <c r="N15" i="1"/>
  <c r="N12" i="1"/>
  <c r="M31" i="1"/>
  <c r="N31" i="1" l="1"/>
  <c r="K26" i="1"/>
  <c r="J31" i="1" l="1"/>
  <c r="K27" i="1"/>
  <c r="K12" i="1"/>
  <c r="K9" i="1"/>
  <c r="K28" i="1" l="1"/>
  <c r="K15" i="1"/>
  <c r="K31" i="1" l="1"/>
</calcChain>
</file>

<file path=xl/sharedStrings.xml><?xml version="1.0" encoding="utf-8"?>
<sst xmlns="http://schemas.openxmlformats.org/spreadsheetml/2006/main" count="89" uniqueCount="74">
  <si>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</si>
  <si>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</si>
  <si>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</si>
  <si>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</si>
  <si>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</si>
  <si>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</si>
  <si>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</si>
  <si>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</si>
  <si>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</si>
  <si>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</si>
  <si>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</si>
  <si>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Coffe break</t>
  </si>
  <si>
    <t>Total por Ação</t>
  </si>
  <si>
    <t>PLANO DE AÇÃO E METAS 2019</t>
  </si>
  <si>
    <t>Total</t>
  </si>
  <si>
    <t>COMISSÃO: COMUNICAÇÃO</t>
  </si>
  <si>
    <t>EIXOS CONTEMPLADOS: VALORIZAÇÃO PROFISSIONAL /  AMPLIAR E FORTALECER O MERCADO DE TRABALHO</t>
  </si>
  <si>
    <t>Ampliação e qualificação da comunicação do CRN-2</t>
  </si>
  <si>
    <t>Diversificar e atualizar a comunicação</t>
  </si>
  <si>
    <t>Alta</t>
  </si>
  <si>
    <t>1º ao 4º Trimestre</t>
  </si>
  <si>
    <t>Helena</t>
  </si>
  <si>
    <t>Impressão</t>
  </si>
  <si>
    <t>Publicação</t>
  </si>
  <si>
    <t>Design</t>
  </si>
  <si>
    <t>Manutenção de estagiário</t>
  </si>
  <si>
    <t>Estagiário</t>
  </si>
  <si>
    <t>Melhorar o fluxo de trabalho da assessoria de comunicação</t>
  </si>
  <si>
    <t>Bolsa auxílio</t>
  </si>
  <si>
    <t>Locação de equipamento</t>
  </si>
  <si>
    <t>Comemorações de datas pactuadas no plano nacional de comunicação do Sistema CFN/CRNs</t>
  </si>
  <si>
    <t>Concurso, eventos, postagens, cartazes, banners, materiais educativos, publicidade em veículos externos, ações orientadoras com a população</t>
  </si>
  <si>
    <t>Promoção da saúde e população orientada</t>
  </si>
  <si>
    <t>Atingir 100% das ações propostas</t>
  </si>
  <si>
    <t>Passagem aérea e terrestre</t>
  </si>
  <si>
    <t>Diária  (conselheiro - 5)</t>
  </si>
  <si>
    <t>Ajuda de deslocamento (conselheiro - 5)</t>
  </si>
  <si>
    <t>Colaborador</t>
  </si>
  <si>
    <t>Atividade cultural</t>
  </si>
  <si>
    <t>Locação de espaço</t>
  </si>
  <si>
    <t>Janice</t>
  </si>
  <si>
    <t>Diária (funcionário)</t>
  </si>
  <si>
    <t>Ajuda de deslocamento (funcionário)</t>
  </si>
  <si>
    <t>Participação em eventos do CRN-2</t>
  </si>
  <si>
    <t>Participar dos eventos promovidos pelo CRN-2</t>
  </si>
  <si>
    <t xml:space="preserve">Eventos   </t>
  </si>
  <si>
    <t>Garantir a participação do assessor de comunicação e qualificar as ações de comunicação nos eventos</t>
  </si>
  <si>
    <t>Participação efetiva nos eventos</t>
  </si>
  <si>
    <t>Passagem terrestre</t>
  </si>
  <si>
    <t>Orientação e atualização sobre as atribuições dos profissionais e PJ e esclarecimento à população quanto a atuação do nutricionista como profissional da saúde</t>
  </si>
  <si>
    <t>Diária (palestrante x 2)</t>
  </si>
  <si>
    <t>Ajuda de deslocamento (palestrante x 2)</t>
  </si>
  <si>
    <t>Produção de videos institucionais</t>
  </si>
  <si>
    <t>Contratar produtora para produção de videos para as comissões</t>
  </si>
  <si>
    <t>Videos</t>
  </si>
  <si>
    <t>Produtora de video</t>
  </si>
  <si>
    <t>Angelita</t>
  </si>
  <si>
    <t>mínimo de 4 videos</t>
  </si>
  <si>
    <t>Esclarecimento aos profissionais e sociedade</t>
  </si>
  <si>
    <t>Materiais informativos, institucionais educativos</t>
  </si>
  <si>
    <t>13 informativos e 2 revistas</t>
  </si>
  <si>
    <t>Fortalecimento da assessoria de comunicação</t>
  </si>
  <si>
    <t>Manuter estagiário</t>
  </si>
  <si>
    <t>Concientização sobre saúde, alimentação e nutrição</t>
  </si>
  <si>
    <t>Post e artigos</t>
  </si>
  <si>
    <t>08/04 - Dia Mundial de luta contra o câncer                     26/04 - Dia Nacional de Prevenção e Combate HAS   29/05 - Dia Mundial da Saúde Digestiva    08/08 - Dia de Combate ao Colesterol        29/09 - Dia Mundial do Coração      01/10 - Dia do Idoso              11/10 - Dia Nacional da Prevenção da Obesidade             15/10 - Dia do Consumo Conciente              20/10 - Dia Mundial e Nacional da Osteoporose            14/11 - Dia Mundial e Nacional da Diabete</t>
  </si>
  <si>
    <t>8 datas destacadas</t>
  </si>
  <si>
    <t>Sem despesa</t>
  </si>
  <si>
    <t>Desenvolver peças de divulgação e ações alusivas as seguintes datas: Dia da Saúde e da Nutrição (31/03); Dia Mundial da Saúde (07/04); Dia do TND (27/06); Semana da Amamentação (01/08); Dia do Nutricionista (31/08); Dia Mundial da Alimentação (16/10)</t>
  </si>
  <si>
    <t>Despesa realizada</t>
  </si>
  <si>
    <t>Total realizado por Ação</t>
  </si>
  <si>
    <t>% Realizado por Ação</t>
  </si>
  <si>
    <t>Abril - Coffe break evento Itinerante aprovada em ata de plenária do dia 30/03/19.</t>
  </si>
  <si>
    <t>Junho/2019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</si>
</sst>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10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7"/>
  <sheetViews>
    <sheetView tabSelected="1" topLeftCell="G1" zoomScale="84" zoomScaleNormal="84" workbookViewId="0">
      <selection activeCell="O32" sqref="O32"/>
    </sheetView>
  </sheetViews>
  <sheetFormatPr defaultRowHeight="15" x14ac:dyDescent="0.25"/>
  <cols>
    <col min="1" max="1" width="17.85546875" customWidth="1"/>
    <col min="2" max="2" width="23.28515625" style="2" customWidth="1"/>
    <col min="3" max="3" width="24.28515625" customWidth="1"/>
    <col min="4" max="4" width="20.140625" customWidth="1"/>
    <col min="5" max="5" width="11.28515625" customWidth="1"/>
    <col min="6" max="6" width="26.5703125" customWidth="1"/>
    <col min="7" max="7" width="14.85546875" customWidth="1"/>
    <col min="8" max="8" width="14.42578125" customWidth="1"/>
    <col min="9" max="9" width="28.28515625" style="2" customWidth="1"/>
    <col min="10" max="10" width="15.28515625" customWidth="1"/>
    <col min="11" max="11" width="14.85546875" customWidth="1"/>
    <col min="12" max="12" width="9.42578125" customWidth="1"/>
    <col min="13" max="13" width="20.42578125" customWidth="1"/>
    <col min="14" max="14" width="15.85546875" customWidth="1"/>
    <col min="15" max="15" width="11.7109375" customWidth="1"/>
  </cols>
  <sheetData>
    <row r="3" spans="1:15" ht="18.75" x14ac:dyDescent="0.3">
      <c r="C3" s="47" t="s">
        <v>13</v>
      </c>
      <c r="D3" s="47"/>
      <c r="E3" s="47"/>
      <c r="F3" s="47"/>
      <c r="G3" s="47"/>
      <c r="H3" s="47"/>
      <c r="I3" s="47"/>
      <c r="J3" s="47"/>
      <c r="K3" s="7"/>
      <c r="L3" s="7"/>
    </row>
    <row r="6" spans="1:15" s="9" customFormat="1" ht="15.75" x14ac:dyDescent="0.25">
      <c r="A6" s="17" t="s">
        <v>15</v>
      </c>
      <c r="B6" s="18"/>
      <c r="C6" s="17"/>
      <c r="D6" s="17"/>
      <c r="E6" s="17"/>
      <c r="F6" s="17"/>
      <c r="G6" s="17"/>
      <c r="H6" s="17"/>
      <c r="I6" s="18"/>
      <c r="J6" s="17"/>
      <c r="K6" s="17"/>
      <c r="L6" s="17"/>
    </row>
    <row r="7" spans="1:15" s="9" customFormat="1" ht="15.75" x14ac:dyDescent="0.25">
      <c r="A7" s="17" t="s">
        <v>16</v>
      </c>
      <c r="B7" s="18"/>
      <c r="C7" s="17"/>
      <c r="D7" s="17"/>
      <c r="E7" s="17"/>
      <c r="F7" s="17"/>
      <c r="G7" s="17"/>
      <c r="H7" s="17"/>
      <c r="I7" s="18"/>
      <c r="J7" s="17"/>
      <c r="K7" s="17"/>
      <c r="L7" s="17"/>
      <c r="M7" s="28" t="s">
        <v>73</v>
      </c>
    </row>
    <row r="8" spans="1:15" ht="47.25" x14ac:dyDescent="0.25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12</v>
      </c>
      <c r="L8" s="11" t="s">
        <v>10</v>
      </c>
      <c r="M8" s="29" t="s">
        <v>69</v>
      </c>
      <c r="N8" s="27" t="s">
        <v>70</v>
      </c>
      <c r="O8" s="27" t="s">
        <v>71</v>
      </c>
    </row>
    <row r="9" spans="1:15" ht="127.5" customHeight="1" x14ac:dyDescent="0.25">
      <c r="A9" s="43" t="s">
        <v>17</v>
      </c>
      <c r="B9" s="44" t="s">
        <v>18</v>
      </c>
      <c r="C9" s="43" t="s">
        <v>59</v>
      </c>
      <c r="D9" s="43" t="s">
        <v>49</v>
      </c>
      <c r="E9" s="43" t="s">
        <v>19</v>
      </c>
      <c r="F9" s="43" t="s">
        <v>20</v>
      </c>
      <c r="G9" s="43" t="s">
        <v>21</v>
      </c>
      <c r="H9" s="43" t="s">
        <v>60</v>
      </c>
      <c r="I9" s="10" t="s">
        <v>22</v>
      </c>
      <c r="J9" s="15">
        <v>17680</v>
      </c>
      <c r="K9" s="41">
        <f>SUM(J9:J11)</f>
        <v>42680</v>
      </c>
      <c r="L9" s="42">
        <v>0.4415</v>
      </c>
      <c r="M9" s="30">
        <v>13146.73</v>
      </c>
      <c r="N9" s="35">
        <f xml:space="preserve"> SUM(M9:M11)</f>
        <v>15466.73</v>
      </c>
      <c r="O9" s="38">
        <v>0.3624</v>
      </c>
    </row>
    <row r="10" spans="1:15" ht="126" customHeight="1" x14ac:dyDescent="0.25">
      <c r="A10" s="43"/>
      <c r="B10" s="44"/>
      <c r="C10" s="43"/>
      <c r="D10" s="43"/>
      <c r="E10" s="43"/>
      <c r="F10" s="43"/>
      <c r="G10" s="43"/>
      <c r="H10" s="43"/>
      <c r="I10" s="10" t="s">
        <v>23</v>
      </c>
      <c r="J10" s="15">
        <v>8000</v>
      </c>
      <c r="K10" s="41"/>
      <c r="L10" s="42"/>
      <c r="M10" s="30"/>
      <c r="N10" s="36"/>
      <c r="O10" s="39"/>
    </row>
    <row r="11" spans="1:15" ht="155.25" customHeight="1" x14ac:dyDescent="0.25">
      <c r="A11" s="43"/>
      <c r="B11" s="44"/>
      <c r="C11" s="43"/>
      <c r="D11" s="43"/>
      <c r="E11" s="43"/>
      <c r="F11" s="43"/>
      <c r="G11" s="43"/>
      <c r="H11" s="43"/>
      <c r="I11" s="21" t="s">
        <v>24</v>
      </c>
      <c r="J11" s="26">
        <v>17000</v>
      </c>
      <c r="K11" s="41"/>
      <c r="L11" s="42"/>
      <c r="M11" s="30">
        <v>2320</v>
      </c>
      <c r="N11" s="37"/>
      <c r="O11" s="40"/>
    </row>
    <row r="12" spans="1:15" ht="153" customHeight="1" x14ac:dyDescent="0.25">
      <c r="A12" s="43" t="s">
        <v>63</v>
      </c>
      <c r="B12" s="44" t="s">
        <v>64</v>
      </c>
      <c r="C12" s="43" t="s">
        <v>64</v>
      </c>
      <c r="D12" s="45" t="s">
        <v>65</v>
      </c>
      <c r="E12" s="43" t="s">
        <v>19</v>
      </c>
      <c r="F12" s="43" t="s">
        <v>20</v>
      </c>
      <c r="G12" s="43" t="s">
        <v>56</v>
      </c>
      <c r="H12" s="48" t="s">
        <v>66</v>
      </c>
      <c r="I12" s="51" t="s">
        <v>67</v>
      </c>
      <c r="J12" s="54">
        <v>0</v>
      </c>
      <c r="K12" s="41">
        <f>SUM(J12:J14)</f>
        <v>0</v>
      </c>
      <c r="L12" s="42">
        <v>0</v>
      </c>
      <c r="M12" s="30"/>
      <c r="N12" s="35">
        <f>SUM(M12:M14)</f>
        <v>0</v>
      </c>
      <c r="O12" s="38"/>
    </row>
    <row r="13" spans="1:15" ht="137.25" customHeight="1" x14ac:dyDescent="0.25">
      <c r="A13" s="43"/>
      <c r="B13" s="44"/>
      <c r="C13" s="43"/>
      <c r="D13" s="46"/>
      <c r="E13" s="43"/>
      <c r="F13" s="43"/>
      <c r="G13" s="43"/>
      <c r="H13" s="49"/>
      <c r="I13" s="52"/>
      <c r="J13" s="55"/>
      <c r="K13" s="41"/>
      <c r="L13" s="42"/>
      <c r="M13" s="30"/>
      <c r="N13" s="36"/>
      <c r="O13" s="39"/>
    </row>
    <row r="14" spans="1:15" ht="225" customHeight="1" x14ac:dyDescent="0.25">
      <c r="A14" s="43"/>
      <c r="B14" s="44"/>
      <c r="C14" s="43"/>
      <c r="D14" s="46"/>
      <c r="E14" s="43"/>
      <c r="F14" s="43"/>
      <c r="G14" s="43"/>
      <c r="H14" s="50"/>
      <c r="I14" s="53"/>
      <c r="J14" s="56"/>
      <c r="K14" s="41"/>
      <c r="L14" s="42"/>
      <c r="M14" s="30"/>
      <c r="N14" s="37"/>
      <c r="O14" s="40"/>
    </row>
    <row r="15" spans="1:15" ht="33" customHeight="1" x14ac:dyDescent="0.25">
      <c r="A15" s="43" t="s">
        <v>30</v>
      </c>
      <c r="B15" s="44" t="s">
        <v>68</v>
      </c>
      <c r="C15" s="43" t="s">
        <v>31</v>
      </c>
      <c r="D15" s="43" t="s">
        <v>32</v>
      </c>
      <c r="E15" s="43" t="s">
        <v>19</v>
      </c>
      <c r="F15" s="43" t="s">
        <v>20</v>
      </c>
      <c r="G15" s="43" t="s">
        <v>21</v>
      </c>
      <c r="H15" s="43" t="s">
        <v>33</v>
      </c>
      <c r="I15" s="21" t="s">
        <v>34</v>
      </c>
      <c r="J15" s="15">
        <v>4500</v>
      </c>
      <c r="K15" s="41">
        <f>SUM(J15:J25)</f>
        <v>33500</v>
      </c>
      <c r="L15" s="42">
        <v>0.34670000000000001</v>
      </c>
      <c r="M15" s="30">
        <v>72</v>
      </c>
      <c r="N15" s="35">
        <f>SUM(M15:M25)</f>
        <v>2054.9499999999998</v>
      </c>
      <c r="O15" s="38">
        <v>5.9200000000000003E-2</v>
      </c>
    </row>
    <row r="16" spans="1:15" ht="35.25" customHeight="1" x14ac:dyDescent="0.25">
      <c r="A16" s="43"/>
      <c r="B16" s="44"/>
      <c r="C16" s="43"/>
      <c r="D16" s="43"/>
      <c r="E16" s="43"/>
      <c r="F16" s="43"/>
      <c r="G16" s="43"/>
      <c r="H16" s="43"/>
      <c r="I16" s="21" t="s">
        <v>35</v>
      </c>
      <c r="J16" s="15">
        <v>1500</v>
      </c>
      <c r="K16" s="41"/>
      <c r="L16" s="42"/>
      <c r="M16" s="30"/>
      <c r="N16" s="36"/>
      <c r="O16" s="39"/>
    </row>
    <row r="17" spans="1:15" ht="48" customHeight="1" x14ac:dyDescent="0.25">
      <c r="A17" s="43"/>
      <c r="B17" s="44"/>
      <c r="C17" s="43"/>
      <c r="D17" s="43"/>
      <c r="E17" s="43"/>
      <c r="F17" s="43"/>
      <c r="G17" s="43"/>
      <c r="H17" s="43"/>
      <c r="I17" s="21" t="s">
        <v>36</v>
      </c>
      <c r="J17" s="15">
        <v>1000</v>
      </c>
      <c r="K17" s="41"/>
      <c r="L17" s="42"/>
      <c r="M17" s="30"/>
      <c r="N17" s="36"/>
      <c r="O17" s="39"/>
    </row>
    <row r="18" spans="1:15" ht="32.25" customHeight="1" x14ac:dyDescent="0.25">
      <c r="A18" s="43"/>
      <c r="B18" s="44"/>
      <c r="C18" s="43"/>
      <c r="D18" s="43"/>
      <c r="E18" s="43"/>
      <c r="F18" s="43"/>
      <c r="G18" s="43"/>
      <c r="H18" s="43"/>
      <c r="I18" s="10" t="s">
        <v>50</v>
      </c>
      <c r="J18" s="15">
        <v>700</v>
      </c>
      <c r="K18" s="41"/>
      <c r="L18" s="42"/>
      <c r="M18" s="30"/>
      <c r="N18" s="36"/>
      <c r="O18" s="39"/>
    </row>
    <row r="19" spans="1:15" ht="32.25" customHeight="1" x14ac:dyDescent="0.25">
      <c r="A19" s="43"/>
      <c r="B19" s="44"/>
      <c r="C19" s="43"/>
      <c r="D19" s="43"/>
      <c r="E19" s="43"/>
      <c r="F19" s="43"/>
      <c r="G19" s="43"/>
      <c r="H19" s="43"/>
      <c r="I19" s="10" t="s">
        <v>51</v>
      </c>
      <c r="J19" s="20">
        <v>400</v>
      </c>
      <c r="K19" s="41"/>
      <c r="L19" s="42"/>
      <c r="M19" s="30"/>
      <c r="N19" s="36"/>
      <c r="O19" s="39"/>
    </row>
    <row r="20" spans="1:15" ht="32.25" customHeight="1" x14ac:dyDescent="0.25">
      <c r="A20" s="43"/>
      <c r="B20" s="44"/>
      <c r="C20" s="43"/>
      <c r="D20" s="43"/>
      <c r="E20" s="43"/>
      <c r="F20" s="43"/>
      <c r="G20" s="43"/>
      <c r="H20" s="43"/>
      <c r="I20" s="10" t="s">
        <v>37</v>
      </c>
      <c r="J20" s="15">
        <v>400</v>
      </c>
      <c r="K20" s="41"/>
      <c r="L20" s="42"/>
      <c r="M20" s="30"/>
      <c r="N20" s="36"/>
      <c r="O20" s="39"/>
    </row>
    <row r="21" spans="1:15" ht="32.25" customHeight="1" x14ac:dyDescent="0.25">
      <c r="A21" s="43"/>
      <c r="B21" s="44"/>
      <c r="C21" s="43"/>
      <c r="D21" s="43"/>
      <c r="E21" s="43"/>
      <c r="F21" s="43"/>
      <c r="G21" s="43"/>
      <c r="H21" s="43"/>
      <c r="I21" s="10" t="s">
        <v>22</v>
      </c>
      <c r="J21" s="15">
        <v>6500</v>
      </c>
      <c r="K21" s="41"/>
      <c r="L21" s="42"/>
      <c r="M21" s="30"/>
      <c r="N21" s="36"/>
      <c r="O21" s="39"/>
    </row>
    <row r="22" spans="1:15" ht="32.25" customHeight="1" x14ac:dyDescent="0.25">
      <c r="A22" s="43"/>
      <c r="B22" s="44"/>
      <c r="C22" s="43"/>
      <c r="D22" s="43"/>
      <c r="E22" s="43"/>
      <c r="F22" s="43"/>
      <c r="G22" s="43"/>
      <c r="H22" s="43"/>
      <c r="I22" s="10" t="s">
        <v>38</v>
      </c>
      <c r="J22" s="15">
        <v>2000</v>
      </c>
      <c r="K22" s="41"/>
      <c r="L22" s="42"/>
      <c r="M22" s="30"/>
      <c r="N22" s="36"/>
      <c r="O22" s="39"/>
    </row>
    <row r="23" spans="1:15" ht="32.25" customHeight="1" x14ac:dyDescent="0.25">
      <c r="A23" s="43"/>
      <c r="B23" s="44"/>
      <c r="C23" s="43"/>
      <c r="D23" s="43"/>
      <c r="E23" s="43"/>
      <c r="F23" s="43"/>
      <c r="G23" s="43"/>
      <c r="H23" s="43"/>
      <c r="I23" s="10" t="s">
        <v>39</v>
      </c>
      <c r="J23" s="15">
        <v>3000</v>
      </c>
      <c r="K23" s="41"/>
      <c r="L23" s="42"/>
      <c r="M23" s="30"/>
      <c r="N23" s="36"/>
      <c r="O23" s="39"/>
    </row>
    <row r="24" spans="1:15" ht="32.25" customHeight="1" x14ac:dyDescent="0.25">
      <c r="A24" s="43"/>
      <c r="B24" s="44"/>
      <c r="C24" s="43"/>
      <c r="D24" s="43"/>
      <c r="E24" s="43"/>
      <c r="F24" s="43"/>
      <c r="G24" s="43"/>
      <c r="H24" s="43"/>
      <c r="I24" s="10" t="s">
        <v>29</v>
      </c>
      <c r="J24" s="15">
        <v>3500</v>
      </c>
      <c r="K24" s="41"/>
      <c r="L24" s="42"/>
      <c r="M24" s="30"/>
      <c r="N24" s="36"/>
      <c r="O24" s="39"/>
    </row>
    <row r="25" spans="1:15" ht="32.25" customHeight="1" x14ac:dyDescent="0.25">
      <c r="A25" s="43"/>
      <c r="B25" s="44"/>
      <c r="C25" s="43"/>
      <c r="D25" s="43"/>
      <c r="E25" s="43"/>
      <c r="F25" s="43"/>
      <c r="G25" s="43"/>
      <c r="H25" s="43"/>
      <c r="I25" s="10" t="s">
        <v>11</v>
      </c>
      <c r="J25" s="15">
        <v>10000</v>
      </c>
      <c r="K25" s="41"/>
      <c r="L25" s="42"/>
      <c r="M25" s="30">
        <v>1982.95</v>
      </c>
      <c r="N25" s="37"/>
      <c r="O25" s="40"/>
    </row>
    <row r="26" spans="1:15" ht="69" customHeight="1" x14ac:dyDescent="0.25">
      <c r="A26" s="22" t="s">
        <v>52</v>
      </c>
      <c r="B26" s="23" t="s">
        <v>53</v>
      </c>
      <c r="C26" s="22" t="s">
        <v>54</v>
      </c>
      <c r="D26" s="22" t="s">
        <v>58</v>
      </c>
      <c r="E26" s="22" t="s">
        <v>19</v>
      </c>
      <c r="F26" s="22" t="s">
        <v>20</v>
      </c>
      <c r="G26" s="22" t="s">
        <v>56</v>
      </c>
      <c r="H26" s="22" t="s">
        <v>57</v>
      </c>
      <c r="I26" s="10" t="s">
        <v>55</v>
      </c>
      <c r="J26" s="24">
        <v>7400</v>
      </c>
      <c r="K26" s="24">
        <f>SUM(J26)</f>
        <v>7400</v>
      </c>
      <c r="L26" s="25">
        <v>7.6499999999999999E-2</v>
      </c>
      <c r="M26" s="30"/>
      <c r="N26" s="30">
        <f>SUM(M26)</f>
        <v>0</v>
      </c>
      <c r="O26" s="31"/>
    </row>
    <row r="27" spans="1:15" ht="75" customHeight="1" x14ac:dyDescent="0.25">
      <c r="A27" s="22" t="s">
        <v>61</v>
      </c>
      <c r="B27" s="14" t="s">
        <v>62</v>
      </c>
      <c r="C27" s="13" t="s">
        <v>26</v>
      </c>
      <c r="D27" s="13" t="s">
        <v>27</v>
      </c>
      <c r="E27" s="13" t="s">
        <v>19</v>
      </c>
      <c r="F27" s="13" t="s">
        <v>20</v>
      </c>
      <c r="G27" s="13" t="s">
        <v>21</v>
      </c>
      <c r="H27" s="13" t="s">
        <v>25</v>
      </c>
      <c r="I27" s="10" t="s">
        <v>28</v>
      </c>
      <c r="J27" s="15">
        <v>10080</v>
      </c>
      <c r="K27" s="15">
        <f>SUM(J27:J27)</f>
        <v>10080</v>
      </c>
      <c r="L27" s="16">
        <v>0.1043</v>
      </c>
      <c r="M27" s="30">
        <v>4320</v>
      </c>
      <c r="N27" s="30">
        <f>SUM(M27)</f>
        <v>4320</v>
      </c>
      <c r="O27" s="31">
        <v>0.42859999999999998</v>
      </c>
    </row>
    <row r="28" spans="1:15" ht="33" customHeight="1" x14ac:dyDescent="0.25">
      <c r="A28" s="43" t="s">
        <v>43</v>
      </c>
      <c r="B28" s="44" t="s">
        <v>44</v>
      </c>
      <c r="C28" s="43" t="s">
        <v>45</v>
      </c>
      <c r="D28" s="43" t="s">
        <v>46</v>
      </c>
      <c r="E28" s="43" t="s">
        <v>19</v>
      </c>
      <c r="F28" s="43" t="s">
        <v>20</v>
      </c>
      <c r="G28" s="43" t="s">
        <v>40</v>
      </c>
      <c r="H28" s="43" t="s">
        <v>47</v>
      </c>
      <c r="I28" s="10" t="s">
        <v>48</v>
      </c>
      <c r="J28" s="15">
        <v>1000</v>
      </c>
      <c r="K28" s="41">
        <f>SUM(J28:J30)</f>
        <v>3000</v>
      </c>
      <c r="L28" s="42">
        <v>3.1E-2</v>
      </c>
      <c r="M28" s="30">
        <v>84.55</v>
      </c>
      <c r="N28" s="35">
        <f>SUM(M28:M30)</f>
        <v>1034.55</v>
      </c>
      <c r="O28" s="38">
        <v>0.3448</v>
      </c>
    </row>
    <row r="29" spans="1:15" ht="35.25" customHeight="1" x14ac:dyDescent="0.25">
      <c r="A29" s="43"/>
      <c r="B29" s="44"/>
      <c r="C29" s="43"/>
      <c r="D29" s="43"/>
      <c r="E29" s="43"/>
      <c r="F29" s="43"/>
      <c r="G29" s="43"/>
      <c r="H29" s="43"/>
      <c r="I29" s="10" t="s">
        <v>41</v>
      </c>
      <c r="J29" s="15">
        <v>1200</v>
      </c>
      <c r="K29" s="41"/>
      <c r="L29" s="42"/>
      <c r="M29" s="30">
        <v>750</v>
      </c>
      <c r="N29" s="36"/>
      <c r="O29" s="39"/>
    </row>
    <row r="30" spans="1:15" ht="48" customHeight="1" x14ac:dyDescent="0.25">
      <c r="A30" s="43"/>
      <c r="B30" s="44"/>
      <c r="C30" s="43"/>
      <c r="D30" s="43"/>
      <c r="E30" s="43"/>
      <c r="F30" s="43"/>
      <c r="G30" s="43"/>
      <c r="H30" s="43"/>
      <c r="I30" s="10" t="s">
        <v>42</v>
      </c>
      <c r="J30" s="15">
        <v>800</v>
      </c>
      <c r="K30" s="41"/>
      <c r="L30" s="42"/>
      <c r="M30" s="30">
        <v>200</v>
      </c>
      <c r="N30" s="37"/>
      <c r="O30" s="40"/>
    </row>
    <row r="31" spans="1:15" ht="15.75" x14ac:dyDescent="0.25">
      <c r="A31" s="58" t="s">
        <v>14</v>
      </c>
      <c r="B31" s="58"/>
      <c r="C31" s="58"/>
      <c r="D31" s="58"/>
      <c r="E31" s="58"/>
      <c r="F31" s="58"/>
      <c r="G31" s="58"/>
      <c r="H31" s="58"/>
      <c r="I31" s="58"/>
      <c r="J31" s="12">
        <f>SUM(J9:J30)</f>
        <v>96660</v>
      </c>
      <c r="K31" s="8">
        <f>SUM(K9:K30)</f>
        <v>96660</v>
      </c>
      <c r="L31" s="19">
        <v>1</v>
      </c>
      <c r="M31" s="32">
        <f>SUM(M9:M30)</f>
        <v>22876.23</v>
      </c>
      <c r="N31" s="33">
        <f>SUM(N9:N30)</f>
        <v>22876.23</v>
      </c>
      <c r="O31" s="34">
        <v>0.2366</v>
      </c>
    </row>
    <row r="32" spans="1:15" x14ac:dyDescent="0.25">
      <c r="A32" s="57" t="s">
        <v>72</v>
      </c>
      <c r="B32" s="57"/>
      <c r="C32" s="57"/>
      <c r="D32" s="57"/>
      <c r="E32" s="57"/>
      <c r="F32" s="57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4"/>
      <c r="B83" s="5"/>
      <c r="C83" s="4"/>
      <c r="D83" s="4"/>
      <c r="E83" s="4"/>
      <c r="F83" s="4"/>
      <c r="G83" s="4"/>
      <c r="H83" s="4"/>
      <c r="I83" s="5"/>
      <c r="J83" s="6"/>
      <c r="K83" s="6"/>
      <c r="L83" s="4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</sheetData>
  <mergeCells count="53">
    <mergeCell ref="A32:F32"/>
    <mergeCell ref="A31:I31"/>
    <mergeCell ref="F9:F11"/>
    <mergeCell ref="E9:E11"/>
    <mergeCell ref="D9:D11"/>
    <mergeCell ref="C9:C11"/>
    <mergeCell ref="B9:B11"/>
    <mergeCell ref="A9:A11"/>
    <mergeCell ref="A28:A30"/>
    <mergeCell ref="H15:H25"/>
    <mergeCell ref="C12:C14"/>
    <mergeCell ref="B28:B30"/>
    <mergeCell ref="L15:L25"/>
    <mergeCell ref="K28:K30"/>
    <mergeCell ref="L28:L30"/>
    <mergeCell ref="C28:C30"/>
    <mergeCell ref="D28:D30"/>
    <mergeCell ref="E28:E30"/>
    <mergeCell ref="F28:F30"/>
    <mergeCell ref="G28:G30"/>
    <mergeCell ref="H28:H30"/>
    <mergeCell ref="C15:C25"/>
    <mergeCell ref="D15:D25"/>
    <mergeCell ref="C3:J3"/>
    <mergeCell ref="E12:E14"/>
    <mergeCell ref="F12:F14"/>
    <mergeCell ref="H12:H14"/>
    <mergeCell ref="I12:I14"/>
    <mergeCell ref="J12:J14"/>
    <mergeCell ref="K9:K11"/>
    <mergeCell ref="L9:L11"/>
    <mergeCell ref="A15:A25"/>
    <mergeCell ref="B15:B25"/>
    <mergeCell ref="G12:G14"/>
    <mergeCell ref="D12:D14"/>
    <mergeCell ref="K12:K14"/>
    <mergeCell ref="L12:L14"/>
    <mergeCell ref="E15:E25"/>
    <mergeCell ref="F15:F25"/>
    <mergeCell ref="G15:G25"/>
    <mergeCell ref="G9:G11"/>
    <mergeCell ref="H9:H11"/>
    <mergeCell ref="A12:A14"/>
    <mergeCell ref="B12:B14"/>
    <mergeCell ref="K15:K25"/>
    <mergeCell ref="N9:N11"/>
    <mergeCell ref="N12:N14"/>
    <mergeCell ref="N15:N25"/>
    <mergeCell ref="N28:N30"/>
    <mergeCell ref="O28:O30"/>
    <mergeCell ref="O15:O25"/>
    <mergeCell ref="O12:O14"/>
    <mergeCell ref="O9:O11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2019-03-12T17:52:05Z</cp:lastPrinted>
  <dcterms:created xsi:type="dcterms:W3CDTF">2016-10-19T13:11:49Z</dcterms:created>
  <dcterms:modified xsi:type="dcterms:W3CDTF">2019-06-26T17:53:37Z</dcterms:modified>
</cp:coreProperties>
</file>