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8" i="1" l="1"/>
  <c r="N29" i="1" l="1"/>
  <c r="N77" i="1" l="1"/>
  <c r="N74" i="1"/>
  <c r="N71" i="1"/>
  <c r="N70" i="1"/>
  <c r="N67" i="1"/>
  <c r="N66" i="1"/>
  <c r="N60" i="1"/>
  <c r="N56" i="1"/>
  <c r="N53" i="1"/>
  <c r="N52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<sst xmlns="http://schemas.openxmlformats.org/spreadsheetml/2006/main" count="256" uniqueCount="182">
  <si>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</si>
  <si>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</si>
  <si>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</si>
  <si>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</si>
  <si>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</si>
  <si>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</si>
  <si>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</si>
  <si>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</si>
  <si>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</si>
  <si>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</si>
  <si>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</si>
  <si>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</si>
  <si>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</si>
  <si>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</si>
  <si>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</si>
  <si>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</si>
  <si>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</si>
  <si>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</si>
  <si>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</si>
  <si>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</si>
  <si>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</si>
  <si>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</si>
  <si>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</si>
  <si>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</si>
  <si>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</si>
  <si>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</si>
  <si>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</si>
  <si>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</si>
  <si>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</si>
  <si>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</si>
  <si>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</si>
  <si>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</si>
  <si>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</si>
  <si>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</si>
  <si>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</si>
  <si>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</si>
  <si>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</si>
  <si>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</si>
  <si>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</si>
  <si>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</si>
  <si>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</si>
  <si>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</si>
  <si>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</si>
  <si>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</si>
  <si>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</si>
  <si>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</si>
  <si>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</si>
  <si>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</si>
  <si>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</si>
  <si>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</si>
  <si>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</si>
  <si>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</si>
  <si>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</si>
  <si>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</si>
  <si>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</si>
  <si>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</si>
  <si>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</si>
  <si>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</si>
  <si>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</si>
  <si>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</si>
  <si>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</si>
  <si>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</si>
  <si>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</si>
  <si>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</si>
  <si>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</si>
  <si>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</si>
  <si>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</si>
  <si>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</si>
  <si>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</si>
  <si>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</si>
  <si>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</si>
  <si>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</si>
  <si>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</si>
  <si>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</si>
  <si>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</si>
  <si>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</si>
  <si>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</si>
  <si>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</si>
  <si>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</si>
  <si>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</si>
  <si>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</si>
  <si>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</si>
  <si>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</si>
  <si>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</si>
  <si>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</si>
  <si>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</si>
  <si>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</si>
  <si>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</si>
  <si>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</si>
  <si>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</si>
  <si>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</si>
  <si>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</si>
  <si>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</si>
  <si>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</si>
  <si>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</si>
  <si>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</si>
  <si>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</si>
  <si>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</si>
  <si>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</si>
  <si>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</si>
  <si>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</si>
  <si>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</si>
  <si>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</si>
  <si>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</si>
  <si>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</si>
  <si>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</si>
  <si>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</si>
  <si>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</si>
  <si>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</si>
  <si>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</si>
  <si>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</si>
  <si>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</si>
  <si>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</si>
  <si>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</si>
  <si>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</si>
  <si>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</si>
  <si>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</si>
  <si>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</si>
  <si>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</si>
  <si>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</si>
  <si>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</si>
  <si>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</si>
  <si>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</si>
  <si>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</si>
  <si>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</si>
  <si>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</si>
  <si>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</si>
  <si>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</si>
  <si>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</si>
  <si>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</si>
  <si>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</si>
  <si>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</si>
  <si>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</si>
  <si>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</si>
  <si>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</si>
  <si>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</si>
  <si>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</si>
  <si>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</si>
  <si>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</si>
  <si>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</si>
  <si>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</si>
  <si>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</si>
  <si>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</si>
  <si>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</si>
  <si>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</si>
  <si>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</si>
  <si>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</si>
  <si>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</si>
  <si>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</si>
  <si>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</si>
  <si>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</si>
  <si>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</si>
  <si>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</si>
  <si>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</si>
  <si>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</si>
  <si>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</si>
  <si>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</si>
  <si>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</si>
  <si>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</si>
  <si>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</si>
  <si>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</si>
  <si>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</si>
  <si>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</si>
  <si>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</si>
  <si>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</si>
  <si>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</si>
  <si>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</si>
  <si>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</si>
  <si>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</si>
  <si>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</si>
  <si>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</si>
  <si>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</si>
  <si>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</si>
  <si>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</si>
  <si>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</si>
  <si>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</si>
  <si>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</si>
  <si>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</si>
  <si>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</si>
  <si>
    <t>Maio - Autorizado pela Diretoria, ata de 29/05/19, transposição de rubrica do evento "me Formei e Agora" para coffe break posse nova gestão.</t>
  </si>
  <si>
    <t>Junho - Curso Advocacy.</t>
  </si>
  <si>
    <t>Julho/2019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</si>
</sst>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F74" zoomScale="79" zoomScaleNormal="79" workbookViewId="0">
      <selection activeCell="O89" sqref="O8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78" t="s">
        <v>104</v>
      </c>
      <c r="D3" s="78"/>
      <c r="E3" s="78"/>
      <c r="F3" s="78"/>
      <c r="G3" s="78"/>
      <c r="H3" s="78"/>
      <c r="I3" s="78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181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66" t="s">
        <v>13</v>
      </c>
      <c r="B10" s="75" t="s">
        <v>14</v>
      </c>
      <c r="C10" s="66" t="s">
        <v>166</v>
      </c>
      <c r="D10" s="66" t="s">
        <v>149</v>
      </c>
      <c r="E10" s="66" t="s">
        <v>15</v>
      </c>
      <c r="F10" s="66" t="s">
        <v>16</v>
      </c>
      <c r="G10" s="66" t="s">
        <v>84</v>
      </c>
      <c r="H10" s="66" t="s">
        <v>150</v>
      </c>
      <c r="I10" s="20" t="s">
        <v>17</v>
      </c>
      <c r="J10" s="21">
        <v>6000</v>
      </c>
      <c r="K10" s="69">
        <f>SUM(J10:J14)</f>
        <v>18600</v>
      </c>
      <c r="L10" s="72">
        <v>3.3399999999999999E-2</v>
      </c>
      <c r="M10" s="42">
        <v>4467.3100000000004</v>
      </c>
      <c r="N10" s="85">
        <f>SUM(M10:M14)</f>
        <v>8322.3100000000013</v>
      </c>
      <c r="O10" s="82">
        <v>0.44740000000000002</v>
      </c>
    </row>
    <row r="11" spans="1:15" s="7" customFormat="1" ht="46.5" customHeight="1" x14ac:dyDescent="0.25">
      <c r="A11" s="67"/>
      <c r="B11" s="76"/>
      <c r="C11" s="67"/>
      <c r="D11" s="67"/>
      <c r="E11" s="67"/>
      <c r="F11" s="67"/>
      <c r="G11" s="67"/>
      <c r="H11" s="67"/>
      <c r="I11" s="20" t="s">
        <v>18</v>
      </c>
      <c r="J11" s="21">
        <v>800</v>
      </c>
      <c r="K11" s="70"/>
      <c r="L11" s="67"/>
      <c r="M11" s="42"/>
      <c r="N11" s="86"/>
      <c r="O11" s="83"/>
    </row>
    <row r="12" spans="1:15" s="7" customFormat="1" ht="48.75" customHeight="1" x14ac:dyDescent="0.25">
      <c r="A12" s="67"/>
      <c r="B12" s="76"/>
      <c r="C12" s="67"/>
      <c r="D12" s="67"/>
      <c r="E12" s="67"/>
      <c r="F12" s="67"/>
      <c r="G12" s="67"/>
      <c r="H12" s="67"/>
      <c r="I12" s="20" t="s">
        <v>19</v>
      </c>
      <c r="J12" s="21">
        <v>4200</v>
      </c>
      <c r="K12" s="70"/>
      <c r="L12" s="67"/>
      <c r="M12" s="42">
        <v>2975</v>
      </c>
      <c r="N12" s="86"/>
      <c r="O12" s="83"/>
    </row>
    <row r="13" spans="1:15" s="7" customFormat="1" ht="72.75" customHeight="1" x14ac:dyDescent="0.25">
      <c r="A13" s="67"/>
      <c r="B13" s="76"/>
      <c r="C13" s="67"/>
      <c r="D13" s="67"/>
      <c r="E13" s="67"/>
      <c r="F13" s="67"/>
      <c r="G13" s="67"/>
      <c r="H13" s="67"/>
      <c r="I13" s="20" t="s">
        <v>20</v>
      </c>
      <c r="J13" s="21">
        <v>600</v>
      </c>
      <c r="K13" s="70"/>
      <c r="L13" s="67"/>
      <c r="M13" s="42">
        <v>600</v>
      </c>
      <c r="N13" s="86"/>
      <c r="O13" s="83"/>
    </row>
    <row r="14" spans="1:15" s="7" customFormat="1" ht="46.5" customHeight="1" x14ac:dyDescent="0.25">
      <c r="A14" s="67"/>
      <c r="B14" s="76"/>
      <c r="C14" s="67"/>
      <c r="D14" s="67"/>
      <c r="E14" s="67"/>
      <c r="F14" s="67"/>
      <c r="G14" s="67"/>
      <c r="H14" s="67"/>
      <c r="I14" s="33" t="s">
        <v>21</v>
      </c>
      <c r="J14" s="30">
        <v>7000</v>
      </c>
      <c r="K14" s="70"/>
      <c r="L14" s="67"/>
      <c r="M14" s="42">
        <v>280</v>
      </c>
      <c r="N14" s="87"/>
      <c r="O14" s="84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34690</v>
      </c>
      <c r="N15" s="42">
        <f>SUM(M15)</f>
        <v>34690</v>
      </c>
      <c r="O15" s="43">
        <v>1.9823</v>
      </c>
    </row>
    <row r="16" spans="1:15" s="7" customFormat="1" ht="37.5" customHeight="1" x14ac:dyDescent="0.25">
      <c r="A16" s="66" t="s">
        <v>105</v>
      </c>
      <c r="B16" s="75" t="s">
        <v>106</v>
      </c>
      <c r="C16" s="66" t="s">
        <v>123</v>
      </c>
      <c r="D16" s="66" t="s">
        <v>151</v>
      </c>
      <c r="E16" s="66" t="s">
        <v>53</v>
      </c>
      <c r="F16" s="66" t="s">
        <v>16</v>
      </c>
      <c r="G16" s="66" t="s">
        <v>96</v>
      </c>
      <c r="H16" s="66" t="s">
        <v>85</v>
      </c>
      <c r="I16" s="20" t="s">
        <v>17</v>
      </c>
      <c r="J16" s="21">
        <v>2000</v>
      </c>
      <c r="K16" s="69">
        <f>SUM(J16:J19)</f>
        <v>9125</v>
      </c>
      <c r="L16" s="72">
        <v>1.6400000000000001E-2</v>
      </c>
      <c r="M16" s="42"/>
      <c r="N16" s="85">
        <f>SUM(M16:M19)</f>
        <v>0</v>
      </c>
      <c r="O16" s="82"/>
    </row>
    <row r="17" spans="1:15" s="7" customFormat="1" ht="36.75" customHeight="1" x14ac:dyDescent="0.25">
      <c r="A17" s="67"/>
      <c r="B17" s="76"/>
      <c r="C17" s="67"/>
      <c r="D17" s="67"/>
      <c r="E17" s="67"/>
      <c r="F17" s="67"/>
      <c r="G17" s="67"/>
      <c r="H17" s="67"/>
      <c r="I17" s="20" t="s">
        <v>107</v>
      </c>
      <c r="J17" s="21">
        <v>1925</v>
      </c>
      <c r="K17" s="70"/>
      <c r="L17" s="73"/>
      <c r="M17" s="42"/>
      <c r="N17" s="86"/>
      <c r="O17" s="83"/>
    </row>
    <row r="18" spans="1:15" s="7" customFormat="1" ht="59.25" customHeight="1" x14ac:dyDescent="0.25">
      <c r="A18" s="67"/>
      <c r="B18" s="76"/>
      <c r="C18" s="67"/>
      <c r="D18" s="67"/>
      <c r="E18" s="67"/>
      <c r="F18" s="67"/>
      <c r="G18" s="67"/>
      <c r="H18" s="67"/>
      <c r="I18" s="20" t="s">
        <v>108</v>
      </c>
      <c r="J18" s="21">
        <v>200</v>
      </c>
      <c r="K18" s="70"/>
      <c r="L18" s="73"/>
      <c r="M18" s="42"/>
      <c r="N18" s="86"/>
      <c r="O18" s="83"/>
    </row>
    <row r="19" spans="1:15" s="7" customFormat="1" ht="30.75" customHeight="1" x14ac:dyDescent="0.25">
      <c r="A19" s="68"/>
      <c r="B19" s="77"/>
      <c r="C19" s="68"/>
      <c r="D19" s="68"/>
      <c r="E19" s="68"/>
      <c r="F19" s="68"/>
      <c r="G19" s="68"/>
      <c r="H19" s="68"/>
      <c r="I19" s="20" t="s">
        <v>109</v>
      </c>
      <c r="J19" s="21">
        <v>5000</v>
      </c>
      <c r="K19" s="71"/>
      <c r="L19" s="74"/>
      <c r="M19" s="42"/>
      <c r="N19" s="87"/>
      <c r="O19" s="84"/>
    </row>
    <row r="20" spans="1:15" s="7" customFormat="1" ht="51" customHeight="1" x14ac:dyDescent="0.25">
      <c r="A20" s="66" t="s">
        <v>92</v>
      </c>
      <c r="B20" s="75" t="s">
        <v>95</v>
      </c>
      <c r="C20" s="66" t="s">
        <v>93</v>
      </c>
      <c r="D20" s="66" t="s">
        <v>94</v>
      </c>
      <c r="E20" s="66" t="s">
        <v>15</v>
      </c>
      <c r="F20" s="66" t="s">
        <v>16</v>
      </c>
      <c r="G20" s="66" t="s">
        <v>96</v>
      </c>
      <c r="H20" s="66" t="s">
        <v>97</v>
      </c>
      <c r="I20" s="20" t="s">
        <v>81</v>
      </c>
      <c r="J20" s="27">
        <v>20000</v>
      </c>
      <c r="K20" s="69">
        <f>SUM(J20:J24)</f>
        <v>170000</v>
      </c>
      <c r="L20" s="72">
        <v>0.30509999999999998</v>
      </c>
      <c r="M20" s="42">
        <v>23729.31</v>
      </c>
      <c r="N20" s="85">
        <f>SUM(M20:M24)</f>
        <v>57252.89</v>
      </c>
      <c r="O20" s="82">
        <v>0.33679999999999999</v>
      </c>
    </row>
    <row r="21" spans="1:15" s="7" customFormat="1" ht="44.25" customHeight="1" x14ac:dyDescent="0.25">
      <c r="A21" s="67"/>
      <c r="B21" s="76"/>
      <c r="C21" s="67"/>
      <c r="D21" s="67"/>
      <c r="E21" s="67"/>
      <c r="F21" s="67"/>
      <c r="G21" s="67"/>
      <c r="H21" s="67"/>
      <c r="I21" s="20" t="s">
        <v>98</v>
      </c>
      <c r="J21" s="27">
        <v>40000</v>
      </c>
      <c r="K21" s="70"/>
      <c r="L21" s="73"/>
      <c r="M21" s="42">
        <v>33523.58</v>
      </c>
      <c r="N21" s="86"/>
      <c r="O21" s="83"/>
    </row>
    <row r="22" spans="1:15" s="7" customFormat="1" ht="38.25" customHeight="1" x14ac:dyDescent="0.25">
      <c r="A22" s="67"/>
      <c r="B22" s="76"/>
      <c r="C22" s="67"/>
      <c r="D22" s="67"/>
      <c r="E22" s="67"/>
      <c r="F22" s="67"/>
      <c r="G22" s="67"/>
      <c r="H22" s="67"/>
      <c r="I22" s="20" t="s">
        <v>146</v>
      </c>
      <c r="J22" s="27">
        <v>50000</v>
      </c>
      <c r="K22" s="70"/>
      <c r="L22" s="73"/>
      <c r="M22" s="42"/>
      <c r="N22" s="86"/>
      <c r="O22" s="83"/>
    </row>
    <row r="23" spans="1:15" s="7" customFormat="1" ht="44.25" customHeight="1" x14ac:dyDescent="0.25">
      <c r="A23" s="67"/>
      <c r="B23" s="76"/>
      <c r="C23" s="67"/>
      <c r="D23" s="67"/>
      <c r="E23" s="67"/>
      <c r="F23" s="67"/>
      <c r="G23" s="67"/>
      <c r="H23" s="67"/>
      <c r="I23" s="20" t="s">
        <v>147</v>
      </c>
      <c r="J23" s="27">
        <v>50000</v>
      </c>
      <c r="K23" s="70"/>
      <c r="L23" s="73"/>
      <c r="M23" s="42"/>
      <c r="N23" s="86"/>
      <c r="O23" s="83"/>
    </row>
    <row r="24" spans="1:15" s="7" customFormat="1" ht="43.5" customHeight="1" x14ac:dyDescent="0.25">
      <c r="A24" s="67"/>
      <c r="B24" s="76"/>
      <c r="C24" s="67"/>
      <c r="D24" s="67"/>
      <c r="E24" s="67"/>
      <c r="F24" s="67"/>
      <c r="G24" s="67"/>
      <c r="H24" s="67"/>
      <c r="I24" s="20" t="s">
        <v>148</v>
      </c>
      <c r="J24" s="27">
        <v>10000</v>
      </c>
      <c r="K24" s="71"/>
      <c r="L24" s="74"/>
      <c r="M24" s="42"/>
      <c r="N24" s="87"/>
      <c r="O24" s="84"/>
    </row>
    <row r="25" spans="1:15" s="7" customFormat="1" ht="60.75" customHeight="1" x14ac:dyDescent="0.25">
      <c r="A25" s="80" t="s">
        <v>77</v>
      </c>
      <c r="B25" s="81" t="s">
        <v>78</v>
      </c>
      <c r="C25" s="80" t="s">
        <v>143</v>
      </c>
      <c r="D25" s="80" t="s">
        <v>79</v>
      </c>
      <c r="E25" s="80" t="s">
        <v>15</v>
      </c>
      <c r="F25" s="80" t="s">
        <v>16</v>
      </c>
      <c r="G25" s="80" t="s">
        <v>126</v>
      </c>
      <c r="H25" s="80" t="s">
        <v>83</v>
      </c>
      <c r="I25" s="28" t="s">
        <v>80</v>
      </c>
      <c r="J25" s="29">
        <v>0</v>
      </c>
      <c r="K25" s="90">
        <f>SUM(J25:J28)</f>
        <v>25000</v>
      </c>
      <c r="L25" s="51">
        <v>4.4900000000000002E-2</v>
      </c>
      <c r="M25" s="42"/>
      <c r="N25" s="85">
        <f>SUM(M25:M28)</f>
        <v>0</v>
      </c>
      <c r="O25" s="82"/>
    </row>
    <row r="26" spans="1:15" s="7" customFormat="1" ht="35.25" customHeight="1" x14ac:dyDescent="0.25">
      <c r="A26" s="80"/>
      <c r="B26" s="81"/>
      <c r="C26" s="80"/>
      <c r="D26" s="80"/>
      <c r="E26" s="80"/>
      <c r="F26" s="80"/>
      <c r="G26" s="80"/>
      <c r="H26" s="80"/>
      <c r="I26" s="28" t="s">
        <v>144</v>
      </c>
      <c r="J26" s="29">
        <v>0</v>
      </c>
      <c r="K26" s="90"/>
      <c r="L26" s="51"/>
      <c r="M26" s="42"/>
      <c r="N26" s="86"/>
      <c r="O26" s="83"/>
    </row>
    <row r="27" spans="1:15" s="7" customFormat="1" ht="48.75" customHeight="1" x14ac:dyDescent="0.25">
      <c r="A27" s="80"/>
      <c r="B27" s="81"/>
      <c r="C27" s="80"/>
      <c r="D27" s="80"/>
      <c r="E27" s="80"/>
      <c r="F27" s="80"/>
      <c r="G27" s="80"/>
      <c r="H27" s="80"/>
      <c r="I27" s="28" t="s">
        <v>81</v>
      </c>
      <c r="J27" s="29">
        <v>15000</v>
      </c>
      <c r="K27" s="90"/>
      <c r="L27" s="51"/>
      <c r="M27" s="42"/>
      <c r="N27" s="86"/>
      <c r="O27" s="83"/>
    </row>
    <row r="28" spans="1:15" s="7" customFormat="1" ht="46.5" customHeight="1" x14ac:dyDescent="0.25">
      <c r="A28" s="80"/>
      <c r="B28" s="81"/>
      <c r="C28" s="80"/>
      <c r="D28" s="80"/>
      <c r="E28" s="80"/>
      <c r="F28" s="80"/>
      <c r="G28" s="80"/>
      <c r="H28" s="80"/>
      <c r="I28" s="28" t="s">
        <v>82</v>
      </c>
      <c r="J28" s="29">
        <v>10000</v>
      </c>
      <c r="K28" s="90"/>
      <c r="L28" s="51"/>
      <c r="M28" s="42"/>
      <c r="N28" s="87"/>
      <c r="O28" s="84"/>
    </row>
    <row r="29" spans="1:15" s="7" customFormat="1" ht="37.5" customHeight="1" x14ac:dyDescent="0.25">
      <c r="A29" s="49" t="s">
        <v>110</v>
      </c>
      <c r="B29" s="57" t="s">
        <v>111</v>
      </c>
      <c r="C29" s="49" t="s">
        <v>114</v>
      </c>
      <c r="D29" s="79" t="s">
        <v>158</v>
      </c>
      <c r="E29" s="49" t="s">
        <v>15</v>
      </c>
      <c r="F29" s="49" t="s">
        <v>112</v>
      </c>
      <c r="G29" s="49" t="s">
        <v>113</v>
      </c>
      <c r="H29" s="49" t="s">
        <v>118</v>
      </c>
      <c r="I29" s="9" t="s">
        <v>18</v>
      </c>
      <c r="J29" s="10">
        <v>1200</v>
      </c>
      <c r="K29" s="90">
        <f>SUM(J29:J39)</f>
        <v>116950</v>
      </c>
      <c r="L29" s="51">
        <v>0.2099</v>
      </c>
      <c r="M29" s="42">
        <v>779.1</v>
      </c>
      <c r="N29" s="85">
        <f>SUM(M29:M39)</f>
        <v>71567.740000000005</v>
      </c>
      <c r="O29" s="82">
        <v>0.6119</v>
      </c>
    </row>
    <row r="30" spans="1:15" s="7" customFormat="1" ht="24.75" customHeight="1" x14ac:dyDescent="0.25">
      <c r="A30" s="49"/>
      <c r="B30" s="58"/>
      <c r="C30" s="49"/>
      <c r="D30" s="79"/>
      <c r="E30" s="49"/>
      <c r="F30" s="49"/>
      <c r="G30" s="49"/>
      <c r="H30" s="49"/>
      <c r="I30" s="9" t="s">
        <v>107</v>
      </c>
      <c r="J30" s="10">
        <v>1500</v>
      </c>
      <c r="K30" s="90"/>
      <c r="L30" s="51"/>
      <c r="M30" s="42">
        <v>1500</v>
      </c>
      <c r="N30" s="88"/>
      <c r="O30" s="83"/>
    </row>
    <row r="31" spans="1:15" s="7" customFormat="1" ht="27" customHeight="1" x14ac:dyDescent="0.25">
      <c r="A31" s="49"/>
      <c r="B31" s="58"/>
      <c r="C31" s="49"/>
      <c r="D31" s="79"/>
      <c r="E31" s="49"/>
      <c r="F31" s="49"/>
      <c r="G31" s="49"/>
      <c r="H31" s="49"/>
      <c r="I31" s="9" t="s">
        <v>19</v>
      </c>
      <c r="J31" s="10">
        <v>750</v>
      </c>
      <c r="K31" s="90"/>
      <c r="L31" s="51"/>
      <c r="M31" s="42">
        <v>750</v>
      </c>
      <c r="N31" s="88"/>
      <c r="O31" s="83"/>
    </row>
    <row r="32" spans="1:15" s="7" customFormat="1" ht="50.25" customHeight="1" x14ac:dyDescent="0.25">
      <c r="A32" s="49"/>
      <c r="B32" s="58"/>
      <c r="C32" s="49"/>
      <c r="D32" s="79"/>
      <c r="E32" s="49"/>
      <c r="F32" s="49"/>
      <c r="G32" s="49"/>
      <c r="H32" s="49"/>
      <c r="I32" s="9" t="s">
        <v>108</v>
      </c>
      <c r="J32" s="10">
        <v>400</v>
      </c>
      <c r="K32" s="90"/>
      <c r="L32" s="51"/>
      <c r="M32" s="42">
        <v>400</v>
      </c>
      <c r="N32" s="88"/>
      <c r="O32" s="83"/>
    </row>
    <row r="33" spans="1:15" s="7" customFormat="1" ht="49.5" customHeight="1" x14ac:dyDescent="0.25">
      <c r="A33" s="49"/>
      <c r="B33" s="58"/>
      <c r="C33" s="49"/>
      <c r="D33" s="79"/>
      <c r="E33" s="49"/>
      <c r="F33" s="49"/>
      <c r="G33" s="49"/>
      <c r="H33" s="49"/>
      <c r="I33" s="9" t="s">
        <v>25</v>
      </c>
      <c r="J33" s="10">
        <v>200</v>
      </c>
      <c r="K33" s="90"/>
      <c r="L33" s="51"/>
      <c r="M33" s="42">
        <v>200</v>
      </c>
      <c r="N33" s="88"/>
      <c r="O33" s="83"/>
    </row>
    <row r="34" spans="1:15" s="7" customFormat="1" ht="31.5" x14ac:dyDescent="0.25">
      <c r="A34" s="49"/>
      <c r="B34" s="58"/>
      <c r="C34" s="49"/>
      <c r="D34" s="79"/>
      <c r="E34" s="49"/>
      <c r="F34" s="49"/>
      <c r="G34" s="49"/>
      <c r="H34" s="49"/>
      <c r="I34" s="31" t="s">
        <v>156</v>
      </c>
      <c r="J34" s="32">
        <v>7000</v>
      </c>
      <c r="K34" s="90"/>
      <c r="L34" s="51"/>
      <c r="M34" s="42">
        <v>8820</v>
      </c>
      <c r="N34" s="88"/>
      <c r="O34" s="83"/>
    </row>
    <row r="35" spans="1:15" s="7" customFormat="1" ht="29.25" customHeight="1" x14ac:dyDescent="0.25">
      <c r="A35" s="49"/>
      <c r="B35" s="58"/>
      <c r="C35" s="49"/>
      <c r="D35" s="79"/>
      <c r="E35" s="49"/>
      <c r="F35" s="49"/>
      <c r="G35" s="49"/>
      <c r="H35" s="49"/>
      <c r="I35" s="9" t="s">
        <v>115</v>
      </c>
      <c r="J35" s="10">
        <v>60000</v>
      </c>
      <c r="K35" s="90"/>
      <c r="L35" s="51"/>
      <c r="M35" s="42">
        <v>32750.25</v>
      </c>
      <c r="N35" s="88"/>
      <c r="O35" s="83"/>
    </row>
    <row r="36" spans="1:15" s="7" customFormat="1" ht="25.5" customHeight="1" x14ac:dyDescent="0.25">
      <c r="A36" s="49"/>
      <c r="B36" s="58"/>
      <c r="C36" s="49"/>
      <c r="D36" s="79"/>
      <c r="E36" s="49"/>
      <c r="F36" s="49"/>
      <c r="G36" s="49"/>
      <c r="H36" s="49"/>
      <c r="I36" s="9" t="s">
        <v>52</v>
      </c>
      <c r="J36" s="10">
        <v>25000</v>
      </c>
      <c r="K36" s="90"/>
      <c r="L36" s="51"/>
      <c r="M36" s="42">
        <v>5205.75</v>
      </c>
      <c r="N36" s="88"/>
      <c r="O36" s="83"/>
    </row>
    <row r="37" spans="1:15" s="7" customFormat="1" ht="25.5" customHeight="1" x14ac:dyDescent="0.25">
      <c r="A37" s="49"/>
      <c r="B37" s="58"/>
      <c r="C37" s="49"/>
      <c r="D37" s="79"/>
      <c r="E37" s="49"/>
      <c r="F37" s="49"/>
      <c r="G37" s="49"/>
      <c r="H37" s="49"/>
      <c r="I37" s="9" t="s">
        <v>116</v>
      </c>
      <c r="J37" s="10">
        <v>7900</v>
      </c>
      <c r="K37" s="90"/>
      <c r="L37" s="51"/>
      <c r="M37" s="42">
        <v>7900</v>
      </c>
      <c r="N37" s="88"/>
      <c r="O37" s="83"/>
    </row>
    <row r="38" spans="1:15" s="7" customFormat="1" ht="28.5" customHeight="1" x14ac:dyDescent="0.25">
      <c r="A38" s="49"/>
      <c r="B38" s="58"/>
      <c r="C38" s="49"/>
      <c r="D38" s="79"/>
      <c r="E38" s="49"/>
      <c r="F38" s="49"/>
      <c r="G38" s="49"/>
      <c r="H38" s="49"/>
      <c r="I38" s="9" t="s">
        <v>117</v>
      </c>
      <c r="J38" s="10">
        <v>10000</v>
      </c>
      <c r="K38" s="90"/>
      <c r="L38" s="51"/>
      <c r="M38" s="42">
        <v>9900</v>
      </c>
      <c r="N38" s="88"/>
      <c r="O38" s="83"/>
    </row>
    <row r="39" spans="1:15" s="7" customFormat="1" ht="27.75" customHeight="1" x14ac:dyDescent="0.25">
      <c r="A39" s="49"/>
      <c r="B39" s="59"/>
      <c r="C39" s="49"/>
      <c r="D39" s="79"/>
      <c r="E39" s="49"/>
      <c r="F39" s="49"/>
      <c r="G39" s="49"/>
      <c r="H39" s="49"/>
      <c r="I39" s="9" t="s">
        <v>51</v>
      </c>
      <c r="J39" s="10">
        <v>3000</v>
      </c>
      <c r="K39" s="90"/>
      <c r="L39" s="51"/>
      <c r="M39" s="42">
        <v>3362.64</v>
      </c>
      <c r="N39" s="89"/>
      <c r="O39" s="84"/>
    </row>
    <row r="40" spans="1:15" s="7" customFormat="1" ht="30" customHeight="1" x14ac:dyDescent="0.25">
      <c r="A40" s="49" t="s">
        <v>125</v>
      </c>
      <c r="B40" s="48" t="s">
        <v>119</v>
      </c>
      <c r="C40" s="49" t="s">
        <v>121</v>
      </c>
      <c r="D40" s="79" t="s">
        <v>159</v>
      </c>
      <c r="E40" s="49" t="s">
        <v>15</v>
      </c>
      <c r="F40" s="49" t="s">
        <v>120</v>
      </c>
      <c r="G40" s="49" t="s">
        <v>48</v>
      </c>
      <c r="H40" s="49" t="s">
        <v>122</v>
      </c>
      <c r="I40" s="9" t="s">
        <v>124</v>
      </c>
      <c r="J40" s="10">
        <v>1200</v>
      </c>
      <c r="K40" s="69">
        <f>SUM(J40:J42)</f>
        <v>5100</v>
      </c>
      <c r="L40" s="63">
        <v>9.1000000000000004E-3</v>
      </c>
      <c r="M40" s="42">
        <v>609.01</v>
      </c>
      <c r="N40" s="85">
        <f>SUM(M40:M42)</f>
        <v>2309.0100000000002</v>
      </c>
      <c r="O40" s="82">
        <v>0.45269999999999999</v>
      </c>
    </row>
    <row r="41" spans="1:15" s="7" customFormat="1" ht="31.5" customHeight="1" x14ac:dyDescent="0.25">
      <c r="A41" s="49"/>
      <c r="B41" s="48"/>
      <c r="C41" s="49"/>
      <c r="D41" s="79"/>
      <c r="E41" s="49"/>
      <c r="F41" s="49"/>
      <c r="G41" s="49"/>
      <c r="H41" s="49"/>
      <c r="I41" s="9" t="s">
        <v>49</v>
      </c>
      <c r="J41" s="10">
        <v>2700</v>
      </c>
      <c r="K41" s="70"/>
      <c r="L41" s="64"/>
      <c r="M41" s="42">
        <v>900</v>
      </c>
      <c r="N41" s="86"/>
      <c r="O41" s="83"/>
    </row>
    <row r="42" spans="1:15" s="7" customFormat="1" ht="52.5" customHeight="1" x14ac:dyDescent="0.25">
      <c r="A42" s="49"/>
      <c r="B42" s="48"/>
      <c r="C42" s="49"/>
      <c r="D42" s="79"/>
      <c r="E42" s="49"/>
      <c r="F42" s="49"/>
      <c r="G42" s="49"/>
      <c r="H42" s="49"/>
      <c r="I42" s="31" t="s">
        <v>50</v>
      </c>
      <c r="J42" s="32">
        <v>1200</v>
      </c>
      <c r="K42" s="70"/>
      <c r="L42" s="64"/>
      <c r="M42" s="42">
        <v>800</v>
      </c>
      <c r="N42" s="87"/>
      <c r="O42" s="84"/>
    </row>
    <row r="43" spans="1:15" s="7" customFormat="1" ht="56.25" customHeight="1" x14ac:dyDescent="0.25">
      <c r="A43" s="54" t="s">
        <v>127</v>
      </c>
      <c r="B43" s="57" t="s">
        <v>128</v>
      </c>
      <c r="C43" s="54" t="s">
        <v>129</v>
      </c>
      <c r="D43" s="54" t="s">
        <v>22</v>
      </c>
      <c r="E43" s="54" t="s">
        <v>15</v>
      </c>
      <c r="F43" s="54" t="s">
        <v>16</v>
      </c>
      <c r="G43" s="54" t="s">
        <v>88</v>
      </c>
      <c r="H43" s="54" t="s">
        <v>23</v>
      </c>
      <c r="I43" s="31" t="s">
        <v>160</v>
      </c>
      <c r="J43" s="10">
        <v>4000</v>
      </c>
      <c r="K43" s="60">
        <f>SUM(J43:J47)</f>
        <v>31500</v>
      </c>
      <c r="L43" s="63">
        <v>5.6500000000000002E-2</v>
      </c>
      <c r="M43" s="42">
        <v>2976.15</v>
      </c>
      <c r="N43" s="85">
        <f>SUM(M43:M47)</f>
        <v>11626.15</v>
      </c>
      <c r="O43" s="82">
        <v>0.36909999999999998</v>
      </c>
    </row>
    <row r="44" spans="1:15" s="7" customFormat="1" ht="39" customHeight="1" x14ac:dyDescent="0.25">
      <c r="A44" s="55"/>
      <c r="B44" s="58"/>
      <c r="C44" s="55"/>
      <c r="D44" s="55"/>
      <c r="E44" s="55"/>
      <c r="F44" s="55"/>
      <c r="G44" s="55"/>
      <c r="H44" s="55"/>
      <c r="I44" s="9" t="s">
        <v>86</v>
      </c>
      <c r="J44" s="10">
        <v>18900</v>
      </c>
      <c r="K44" s="61"/>
      <c r="L44" s="55"/>
      <c r="M44" s="42">
        <v>4500</v>
      </c>
      <c r="N44" s="86"/>
      <c r="O44" s="83"/>
    </row>
    <row r="45" spans="1:15" s="7" customFormat="1" ht="31.5" x14ac:dyDescent="0.25">
      <c r="A45" s="55"/>
      <c r="B45" s="58"/>
      <c r="C45" s="55"/>
      <c r="D45" s="55"/>
      <c r="E45" s="55"/>
      <c r="F45" s="55"/>
      <c r="G45" s="55"/>
      <c r="H45" s="55"/>
      <c r="I45" s="9" t="s">
        <v>130</v>
      </c>
      <c r="J45" s="10">
        <v>4200</v>
      </c>
      <c r="K45" s="61"/>
      <c r="L45" s="55"/>
      <c r="M45" s="42">
        <v>1950</v>
      </c>
      <c r="N45" s="86"/>
      <c r="O45" s="83"/>
    </row>
    <row r="46" spans="1:15" s="7" customFormat="1" ht="31.5" x14ac:dyDescent="0.25">
      <c r="A46" s="55"/>
      <c r="B46" s="58"/>
      <c r="C46" s="55"/>
      <c r="D46" s="55"/>
      <c r="E46" s="55"/>
      <c r="F46" s="55"/>
      <c r="G46" s="55"/>
      <c r="H46" s="55"/>
      <c r="I46" s="9" t="s">
        <v>24</v>
      </c>
      <c r="J46" s="10">
        <v>3600</v>
      </c>
      <c r="K46" s="61"/>
      <c r="L46" s="55"/>
      <c r="M46" s="42">
        <v>1600</v>
      </c>
      <c r="N46" s="86"/>
      <c r="O46" s="83"/>
    </row>
    <row r="47" spans="1:15" s="7" customFormat="1" ht="31.5" x14ac:dyDescent="0.25">
      <c r="A47" s="56"/>
      <c r="B47" s="59"/>
      <c r="C47" s="56"/>
      <c r="D47" s="56"/>
      <c r="E47" s="56"/>
      <c r="F47" s="56"/>
      <c r="G47" s="56"/>
      <c r="H47" s="56"/>
      <c r="I47" s="9" t="s">
        <v>25</v>
      </c>
      <c r="J47" s="10">
        <v>800</v>
      </c>
      <c r="K47" s="62"/>
      <c r="L47" s="56"/>
      <c r="M47" s="42">
        <v>600</v>
      </c>
      <c r="N47" s="87"/>
      <c r="O47" s="84"/>
    </row>
    <row r="48" spans="1:15" s="7" customFormat="1" ht="49.5" customHeight="1" x14ac:dyDescent="0.25">
      <c r="A48" s="49" t="s">
        <v>26</v>
      </c>
      <c r="B48" s="48" t="s">
        <v>27</v>
      </c>
      <c r="C48" s="49" t="s">
        <v>28</v>
      </c>
      <c r="D48" s="49" t="s">
        <v>29</v>
      </c>
      <c r="E48" s="49" t="s">
        <v>15</v>
      </c>
      <c r="F48" s="49" t="s">
        <v>16</v>
      </c>
      <c r="G48" s="49" t="s">
        <v>88</v>
      </c>
      <c r="H48" s="49" t="s">
        <v>87</v>
      </c>
      <c r="I48" s="36" t="s">
        <v>18</v>
      </c>
      <c r="J48" s="38">
        <v>1500</v>
      </c>
      <c r="K48" s="50">
        <f>SUM(J48:J51)</f>
        <v>18100</v>
      </c>
      <c r="L48" s="51">
        <v>3.2500000000000001E-2</v>
      </c>
      <c r="M48" s="42">
        <v>304.14999999999998</v>
      </c>
      <c r="N48" s="91">
        <f>SUM(M48:M51)</f>
        <v>9574.15</v>
      </c>
      <c r="O48" s="94">
        <v>0.52890000000000004</v>
      </c>
    </row>
    <row r="49" spans="1:15" s="7" customFormat="1" ht="51" customHeight="1" x14ac:dyDescent="0.25">
      <c r="A49" s="49"/>
      <c r="B49" s="48"/>
      <c r="C49" s="49"/>
      <c r="D49" s="49"/>
      <c r="E49" s="49"/>
      <c r="F49" s="49"/>
      <c r="G49" s="49"/>
      <c r="H49" s="49"/>
      <c r="I49" s="36" t="s">
        <v>49</v>
      </c>
      <c r="J49" s="38">
        <v>4800</v>
      </c>
      <c r="K49" s="50"/>
      <c r="L49" s="49"/>
      <c r="M49" s="42">
        <v>1650</v>
      </c>
      <c r="N49" s="92"/>
      <c r="O49" s="95"/>
    </row>
    <row r="50" spans="1:15" s="7" customFormat="1" ht="78" customHeight="1" x14ac:dyDescent="0.25">
      <c r="A50" s="49"/>
      <c r="B50" s="48"/>
      <c r="C50" s="49"/>
      <c r="D50" s="49"/>
      <c r="E50" s="49"/>
      <c r="F50" s="49"/>
      <c r="G50" s="49"/>
      <c r="H50" s="49"/>
      <c r="I50" s="36" t="s">
        <v>50</v>
      </c>
      <c r="J50" s="38">
        <v>3800</v>
      </c>
      <c r="K50" s="50"/>
      <c r="L50" s="49"/>
      <c r="M50" s="42">
        <v>1400</v>
      </c>
      <c r="N50" s="92"/>
      <c r="O50" s="95"/>
    </row>
    <row r="51" spans="1:15" s="7" customFormat="1" ht="45.75" customHeight="1" x14ac:dyDescent="0.25">
      <c r="A51" s="49"/>
      <c r="B51" s="48"/>
      <c r="C51" s="49"/>
      <c r="D51" s="49"/>
      <c r="E51" s="49"/>
      <c r="F51" s="49"/>
      <c r="G51" s="49"/>
      <c r="H51" s="49"/>
      <c r="I51" s="36" t="s">
        <v>30</v>
      </c>
      <c r="J51" s="37">
        <v>8000</v>
      </c>
      <c r="K51" s="50"/>
      <c r="L51" s="49"/>
      <c r="M51" s="44">
        <v>6220</v>
      </c>
      <c r="N51" s="93"/>
      <c r="O51" s="96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4">
        <v>15120</v>
      </c>
      <c r="N52" s="42">
        <f>SUM(M52)</f>
        <v>15120</v>
      </c>
      <c r="O52" s="43">
        <v>0.68720000000000003</v>
      </c>
    </row>
    <row r="53" spans="1:15" s="7" customFormat="1" ht="28.5" customHeight="1" x14ac:dyDescent="0.25">
      <c r="A53" s="54" t="s">
        <v>35</v>
      </c>
      <c r="B53" s="57" t="s">
        <v>36</v>
      </c>
      <c r="C53" s="54" t="s">
        <v>89</v>
      </c>
      <c r="D53" s="54" t="s">
        <v>37</v>
      </c>
      <c r="E53" s="54" t="s">
        <v>15</v>
      </c>
      <c r="F53" s="54" t="s">
        <v>16</v>
      </c>
      <c r="G53" s="54" t="s">
        <v>88</v>
      </c>
      <c r="H53" s="54" t="s">
        <v>38</v>
      </c>
      <c r="I53" s="20" t="s">
        <v>99</v>
      </c>
      <c r="J53" s="21">
        <v>1000</v>
      </c>
      <c r="K53" s="69">
        <f>SUM(J53:J55)</f>
        <v>4450</v>
      </c>
      <c r="L53" s="63">
        <v>8.0000000000000002E-3</v>
      </c>
      <c r="M53" s="42"/>
      <c r="N53" s="85">
        <f>SUM(M53:M55)</f>
        <v>0</v>
      </c>
      <c r="O53" s="82"/>
    </row>
    <row r="54" spans="1:15" s="7" customFormat="1" ht="47.25" x14ac:dyDescent="0.25">
      <c r="A54" s="55"/>
      <c r="B54" s="58"/>
      <c r="C54" s="55"/>
      <c r="D54" s="55"/>
      <c r="E54" s="55"/>
      <c r="F54" s="55"/>
      <c r="G54" s="55"/>
      <c r="H54" s="55"/>
      <c r="I54" s="20" t="s">
        <v>100</v>
      </c>
      <c r="J54" s="21">
        <v>2250</v>
      </c>
      <c r="K54" s="70"/>
      <c r="L54" s="55"/>
      <c r="M54" s="42"/>
      <c r="N54" s="86"/>
      <c r="O54" s="83"/>
    </row>
    <row r="55" spans="1:15" s="7" customFormat="1" ht="62.25" customHeight="1" x14ac:dyDescent="0.25">
      <c r="A55" s="56"/>
      <c r="B55" s="59"/>
      <c r="C55" s="56"/>
      <c r="D55" s="56"/>
      <c r="E55" s="56"/>
      <c r="F55" s="56"/>
      <c r="G55" s="56"/>
      <c r="H55" s="56"/>
      <c r="I55" s="20" t="s">
        <v>101</v>
      </c>
      <c r="J55" s="21">
        <v>1200</v>
      </c>
      <c r="K55" s="71"/>
      <c r="L55" s="56"/>
      <c r="M55" s="42"/>
      <c r="N55" s="87"/>
      <c r="O55" s="84"/>
    </row>
    <row r="56" spans="1:15" s="7" customFormat="1" ht="31.5" customHeight="1" x14ac:dyDescent="0.25">
      <c r="A56" s="54" t="s">
        <v>39</v>
      </c>
      <c r="B56" s="57" t="s">
        <v>40</v>
      </c>
      <c r="C56" s="54" t="s">
        <v>41</v>
      </c>
      <c r="D56" s="54" t="s">
        <v>37</v>
      </c>
      <c r="E56" s="54" t="s">
        <v>15</v>
      </c>
      <c r="F56" s="54" t="s">
        <v>16</v>
      </c>
      <c r="G56" s="54" t="s">
        <v>42</v>
      </c>
      <c r="H56" s="54" t="s">
        <v>43</v>
      </c>
      <c r="I56" s="9" t="s">
        <v>18</v>
      </c>
      <c r="J56" s="10">
        <v>1500</v>
      </c>
      <c r="K56" s="60">
        <f>SUM(J56:J59)</f>
        <v>49700</v>
      </c>
      <c r="L56" s="63">
        <v>8.9200000000000002E-2</v>
      </c>
      <c r="M56" s="44">
        <v>690.4</v>
      </c>
      <c r="N56" s="91">
        <f>SUM(M56:M59)</f>
        <v>25520.400000000001</v>
      </c>
      <c r="O56" s="94">
        <v>0.51349999999999996</v>
      </c>
    </row>
    <row r="57" spans="1:15" s="7" customFormat="1" ht="30.75" customHeight="1" x14ac:dyDescent="0.25">
      <c r="A57" s="55"/>
      <c r="B57" s="58"/>
      <c r="C57" s="55"/>
      <c r="D57" s="55"/>
      <c r="E57" s="55"/>
      <c r="F57" s="55"/>
      <c r="G57" s="55"/>
      <c r="H57" s="55"/>
      <c r="I57" s="9" t="s">
        <v>49</v>
      </c>
      <c r="J57" s="10">
        <v>5000</v>
      </c>
      <c r="K57" s="61"/>
      <c r="L57" s="55"/>
      <c r="M57" s="44">
        <v>2250</v>
      </c>
      <c r="N57" s="92"/>
      <c r="O57" s="95"/>
    </row>
    <row r="58" spans="1:15" s="7" customFormat="1" ht="52.5" customHeight="1" x14ac:dyDescent="0.25">
      <c r="A58" s="55"/>
      <c r="B58" s="58"/>
      <c r="C58" s="55"/>
      <c r="D58" s="55"/>
      <c r="E58" s="55"/>
      <c r="F58" s="55"/>
      <c r="G58" s="55"/>
      <c r="H58" s="55"/>
      <c r="I58" s="9" t="s">
        <v>50</v>
      </c>
      <c r="J58" s="10">
        <v>5200</v>
      </c>
      <c r="K58" s="61"/>
      <c r="L58" s="55"/>
      <c r="M58" s="44">
        <v>2400</v>
      </c>
      <c r="N58" s="92"/>
      <c r="O58" s="95"/>
    </row>
    <row r="59" spans="1:15" s="7" customFormat="1" ht="36" customHeight="1" x14ac:dyDescent="0.25">
      <c r="A59" s="56"/>
      <c r="B59" s="59"/>
      <c r="C59" s="56"/>
      <c r="D59" s="56"/>
      <c r="E59" s="56"/>
      <c r="F59" s="56"/>
      <c r="G59" s="56"/>
      <c r="H59" s="56"/>
      <c r="I59" s="9" t="s">
        <v>30</v>
      </c>
      <c r="J59" s="24">
        <v>38000</v>
      </c>
      <c r="K59" s="62"/>
      <c r="L59" s="56"/>
      <c r="M59" s="44">
        <v>20180</v>
      </c>
      <c r="N59" s="93"/>
      <c r="O59" s="96"/>
    </row>
    <row r="60" spans="1:15" s="7" customFormat="1" ht="27" customHeight="1" x14ac:dyDescent="0.25">
      <c r="A60" s="49" t="s">
        <v>45</v>
      </c>
      <c r="B60" s="48" t="s">
        <v>46</v>
      </c>
      <c r="C60" s="49" t="s">
        <v>44</v>
      </c>
      <c r="D60" s="49" t="s">
        <v>47</v>
      </c>
      <c r="E60" s="49" t="s">
        <v>15</v>
      </c>
      <c r="F60" s="49" t="s">
        <v>16</v>
      </c>
      <c r="G60" s="49" t="s">
        <v>48</v>
      </c>
      <c r="H60" s="49" t="s">
        <v>44</v>
      </c>
      <c r="I60" s="9" t="s">
        <v>18</v>
      </c>
      <c r="J60" s="10">
        <v>300</v>
      </c>
      <c r="K60" s="50">
        <f>SUM(J60:J65)</f>
        <v>11700</v>
      </c>
      <c r="L60" s="51">
        <v>2.1000000000000001E-2</v>
      </c>
      <c r="M60" s="42">
        <v>250.65</v>
      </c>
      <c r="N60" s="85">
        <f>SUM(M60:M65)</f>
        <v>10130.65</v>
      </c>
      <c r="O60" s="82">
        <v>0.86580000000000001</v>
      </c>
    </row>
    <row r="61" spans="1:15" s="7" customFormat="1" ht="15.75" x14ac:dyDescent="0.25">
      <c r="A61" s="49"/>
      <c r="B61" s="48"/>
      <c r="C61" s="49"/>
      <c r="D61" s="49"/>
      <c r="E61" s="49"/>
      <c r="F61" s="49"/>
      <c r="G61" s="49"/>
      <c r="H61" s="49"/>
      <c r="I61" s="9" t="s">
        <v>49</v>
      </c>
      <c r="J61" s="10">
        <v>600</v>
      </c>
      <c r="K61" s="50"/>
      <c r="L61" s="49"/>
      <c r="M61" s="42">
        <v>600</v>
      </c>
      <c r="N61" s="86"/>
      <c r="O61" s="83"/>
    </row>
    <row r="62" spans="1:15" s="7" customFormat="1" ht="31.5" x14ac:dyDescent="0.25">
      <c r="A62" s="49"/>
      <c r="B62" s="48"/>
      <c r="C62" s="49"/>
      <c r="D62" s="49"/>
      <c r="E62" s="49"/>
      <c r="F62" s="49"/>
      <c r="G62" s="49"/>
      <c r="H62" s="49"/>
      <c r="I62" s="9" t="s">
        <v>50</v>
      </c>
      <c r="J62" s="10">
        <v>800</v>
      </c>
      <c r="K62" s="50"/>
      <c r="L62" s="49"/>
      <c r="M62" s="42">
        <v>800</v>
      </c>
      <c r="N62" s="86"/>
      <c r="O62" s="83"/>
    </row>
    <row r="63" spans="1:15" s="7" customFormat="1" ht="15.75" x14ac:dyDescent="0.25">
      <c r="A63" s="49"/>
      <c r="B63" s="48"/>
      <c r="C63" s="49"/>
      <c r="D63" s="49"/>
      <c r="E63" s="49"/>
      <c r="F63" s="49"/>
      <c r="G63" s="49"/>
      <c r="H63" s="49"/>
      <c r="I63" s="9" t="s">
        <v>30</v>
      </c>
      <c r="J63" s="10">
        <v>9000</v>
      </c>
      <c r="K63" s="50"/>
      <c r="L63" s="49"/>
      <c r="M63" s="44">
        <v>8480</v>
      </c>
      <c r="N63" s="86"/>
      <c r="O63" s="83"/>
    </row>
    <row r="64" spans="1:15" s="7" customFormat="1" ht="15.75" x14ac:dyDescent="0.25">
      <c r="A64" s="49"/>
      <c r="B64" s="48"/>
      <c r="C64" s="49"/>
      <c r="D64" s="49"/>
      <c r="E64" s="49"/>
      <c r="F64" s="49"/>
      <c r="G64" s="49"/>
      <c r="H64" s="49"/>
      <c r="I64" s="9" t="s">
        <v>51</v>
      </c>
      <c r="J64" s="10">
        <v>500</v>
      </c>
      <c r="K64" s="50"/>
      <c r="L64" s="49"/>
      <c r="M64" s="42"/>
      <c r="N64" s="86"/>
      <c r="O64" s="83"/>
    </row>
    <row r="65" spans="1:15" s="7" customFormat="1" ht="15.75" x14ac:dyDescent="0.25">
      <c r="A65" s="49"/>
      <c r="B65" s="48"/>
      <c r="C65" s="49"/>
      <c r="D65" s="49"/>
      <c r="E65" s="49"/>
      <c r="F65" s="49"/>
      <c r="G65" s="49"/>
      <c r="H65" s="49"/>
      <c r="I65" s="9" t="s">
        <v>52</v>
      </c>
      <c r="J65" s="10">
        <v>500</v>
      </c>
      <c r="K65" s="50"/>
      <c r="L65" s="49"/>
      <c r="M65" s="42"/>
      <c r="N65" s="87"/>
      <c r="O65" s="84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4">
        <v>1400</v>
      </c>
      <c r="N66" s="42">
        <f>SUM(M66)</f>
        <v>1400</v>
      </c>
      <c r="O66" s="43">
        <v>1.4</v>
      </c>
    </row>
    <row r="67" spans="1:15" s="7" customFormat="1" ht="35.25" customHeight="1" x14ac:dyDescent="0.25">
      <c r="A67" s="54" t="s">
        <v>60</v>
      </c>
      <c r="B67" s="57" t="s">
        <v>61</v>
      </c>
      <c r="C67" s="54" t="s">
        <v>62</v>
      </c>
      <c r="D67" s="54" t="s">
        <v>63</v>
      </c>
      <c r="E67" s="54" t="s">
        <v>15</v>
      </c>
      <c r="F67" s="54" t="s">
        <v>16</v>
      </c>
      <c r="G67" s="54" t="s">
        <v>132</v>
      </c>
      <c r="H67" s="54" t="s">
        <v>64</v>
      </c>
      <c r="I67" s="9" t="s">
        <v>18</v>
      </c>
      <c r="J67" s="10">
        <v>4000</v>
      </c>
      <c r="K67" s="60">
        <f>SUM(J67:J69)</f>
        <v>29000</v>
      </c>
      <c r="L67" s="63">
        <v>5.1999999999999998E-2</v>
      </c>
      <c r="M67" s="42">
        <v>2560.87</v>
      </c>
      <c r="N67" s="85">
        <f>SUM(M67:M69)</f>
        <v>15360.869999999999</v>
      </c>
      <c r="O67" s="82">
        <v>0.52969999999999995</v>
      </c>
    </row>
    <row r="68" spans="1:15" s="7" customFormat="1" ht="32.25" customHeight="1" x14ac:dyDescent="0.25">
      <c r="A68" s="55"/>
      <c r="B68" s="58"/>
      <c r="C68" s="55"/>
      <c r="D68" s="55"/>
      <c r="E68" s="55"/>
      <c r="F68" s="55"/>
      <c r="G68" s="55"/>
      <c r="H68" s="55"/>
      <c r="I68" s="9" t="s">
        <v>49</v>
      </c>
      <c r="J68" s="10">
        <v>14500</v>
      </c>
      <c r="K68" s="61"/>
      <c r="L68" s="55"/>
      <c r="M68" s="42">
        <v>8400</v>
      </c>
      <c r="N68" s="86"/>
      <c r="O68" s="83"/>
    </row>
    <row r="69" spans="1:15" s="7" customFormat="1" ht="79.5" customHeight="1" x14ac:dyDescent="0.25">
      <c r="A69" s="56"/>
      <c r="B69" s="59"/>
      <c r="C69" s="56"/>
      <c r="D69" s="56"/>
      <c r="E69" s="56"/>
      <c r="F69" s="56"/>
      <c r="G69" s="56"/>
      <c r="H69" s="56"/>
      <c r="I69" s="9" t="s">
        <v>90</v>
      </c>
      <c r="J69" s="10">
        <v>10500</v>
      </c>
      <c r="K69" s="62"/>
      <c r="L69" s="56"/>
      <c r="M69" s="42">
        <v>4400</v>
      </c>
      <c r="N69" s="87"/>
      <c r="O69" s="84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4" t="s">
        <v>134</v>
      </c>
      <c r="B71" s="57" t="s">
        <v>167</v>
      </c>
      <c r="C71" s="54" t="s">
        <v>136</v>
      </c>
      <c r="D71" s="54" t="s">
        <v>135</v>
      </c>
      <c r="E71" s="54" t="s">
        <v>15</v>
      </c>
      <c r="F71" s="54" t="s">
        <v>16</v>
      </c>
      <c r="G71" s="54" t="s">
        <v>88</v>
      </c>
      <c r="H71" s="54" t="s">
        <v>169</v>
      </c>
      <c r="I71" s="22" t="s">
        <v>18</v>
      </c>
      <c r="J71" s="23">
        <v>1000</v>
      </c>
      <c r="K71" s="60">
        <f>SUM(J71:J73)</f>
        <v>3000</v>
      </c>
      <c r="L71" s="63">
        <v>5.4000000000000003E-3</v>
      </c>
      <c r="M71" s="42"/>
      <c r="N71" s="85">
        <f>SUM(M71:M73)</f>
        <v>0</v>
      </c>
      <c r="O71" s="82"/>
    </row>
    <row r="72" spans="1:15" s="7" customFormat="1" ht="54" customHeight="1" x14ac:dyDescent="0.25">
      <c r="A72" s="55"/>
      <c r="B72" s="58"/>
      <c r="C72" s="55"/>
      <c r="D72" s="55"/>
      <c r="E72" s="55"/>
      <c r="F72" s="55"/>
      <c r="G72" s="55"/>
      <c r="H72" s="55"/>
      <c r="I72" s="22" t="s">
        <v>49</v>
      </c>
      <c r="J72" s="23">
        <v>1200</v>
      </c>
      <c r="K72" s="61"/>
      <c r="L72" s="64"/>
      <c r="M72" s="42"/>
      <c r="N72" s="86"/>
      <c r="O72" s="83"/>
    </row>
    <row r="73" spans="1:15" s="7" customFormat="1" ht="51" customHeight="1" x14ac:dyDescent="0.25">
      <c r="A73" s="56"/>
      <c r="B73" s="59"/>
      <c r="C73" s="56"/>
      <c r="D73" s="56"/>
      <c r="E73" s="56"/>
      <c r="F73" s="56"/>
      <c r="G73" s="56"/>
      <c r="H73" s="56"/>
      <c r="I73" s="22" t="s">
        <v>50</v>
      </c>
      <c r="J73" s="23">
        <v>800</v>
      </c>
      <c r="K73" s="62"/>
      <c r="L73" s="65"/>
      <c r="M73" s="42"/>
      <c r="N73" s="87"/>
      <c r="O73" s="84"/>
    </row>
    <row r="74" spans="1:15" s="7" customFormat="1" ht="34.5" customHeight="1" x14ac:dyDescent="0.25">
      <c r="A74" s="54" t="s">
        <v>137</v>
      </c>
      <c r="B74" s="57" t="s">
        <v>138</v>
      </c>
      <c r="C74" s="57" t="s">
        <v>139</v>
      </c>
      <c r="D74" s="54" t="s">
        <v>168</v>
      </c>
      <c r="E74" s="54" t="s">
        <v>15</v>
      </c>
      <c r="F74" s="54" t="s">
        <v>16</v>
      </c>
      <c r="G74" s="54" t="s">
        <v>88</v>
      </c>
      <c r="H74" s="54" t="s">
        <v>170</v>
      </c>
      <c r="I74" s="22" t="s">
        <v>99</v>
      </c>
      <c r="J74" s="23">
        <v>1200</v>
      </c>
      <c r="K74" s="60">
        <f>SUM(J74:J76)</f>
        <v>4350</v>
      </c>
      <c r="L74" s="63">
        <v>7.7999999999999996E-3</v>
      </c>
      <c r="M74" s="42"/>
      <c r="N74" s="85">
        <f>SUM(M74:M76)</f>
        <v>0</v>
      </c>
      <c r="O74" s="82"/>
    </row>
    <row r="75" spans="1:15" s="7" customFormat="1" ht="39.75" customHeight="1" x14ac:dyDescent="0.25">
      <c r="A75" s="55"/>
      <c r="B75" s="58"/>
      <c r="C75" s="58"/>
      <c r="D75" s="55"/>
      <c r="E75" s="55"/>
      <c r="F75" s="55"/>
      <c r="G75" s="55"/>
      <c r="H75" s="55"/>
      <c r="I75" s="22" t="s">
        <v>141</v>
      </c>
      <c r="J75" s="23">
        <v>1950</v>
      </c>
      <c r="K75" s="61"/>
      <c r="L75" s="64"/>
      <c r="M75" s="42"/>
      <c r="N75" s="97"/>
      <c r="O75" s="83"/>
    </row>
    <row r="76" spans="1:15" s="7" customFormat="1" ht="77.25" customHeight="1" x14ac:dyDescent="0.25">
      <c r="A76" s="56"/>
      <c r="B76" s="59"/>
      <c r="C76" s="59"/>
      <c r="D76" s="56"/>
      <c r="E76" s="56"/>
      <c r="F76" s="56"/>
      <c r="G76" s="56"/>
      <c r="H76" s="56"/>
      <c r="I76" s="22" t="s">
        <v>140</v>
      </c>
      <c r="J76" s="23">
        <v>1200</v>
      </c>
      <c r="K76" s="62"/>
      <c r="L76" s="65"/>
      <c r="M76" s="42"/>
      <c r="N76" s="98"/>
      <c r="O76" s="84"/>
    </row>
    <row r="77" spans="1:15" s="7" customFormat="1" ht="27" customHeight="1" x14ac:dyDescent="0.25">
      <c r="A77" s="54" t="s">
        <v>161</v>
      </c>
      <c r="B77" s="57" t="s">
        <v>162</v>
      </c>
      <c r="C77" s="66" t="s">
        <v>164</v>
      </c>
      <c r="D77" s="54" t="s">
        <v>70</v>
      </c>
      <c r="E77" s="54" t="s">
        <v>15</v>
      </c>
      <c r="F77" s="54" t="s">
        <v>142</v>
      </c>
      <c r="G77" s="54" t="s">
        <v>59</v>
      </c>
      <c r="H77" s="54" t="s">
        <v>163</v>
      </c>
      <c r="I77" s="22" t="s">
        <v>171</v>
      </c>
      <c r="J77" s="23">
        <v>3200</v>
      </c>
      <c r="K77" s="60">
        <f>SUM(J77:J87)</f>
        <v>20100</v>
      </c>
      <c r="L77" s="63">
        <v>3.61E-2</v>
      </c>
      <c r="M77" s="42"/>
      <c r="N77" s="85">
        <f>SUM(M77:M87)</f>
        <v>800.86</v>
      </c>
      <c r="O77" s="82">
        <v>3.9800000000000002E-2</v>
      </c>
    </row>
    <row r="78" spans="1:15" s="7" customFormat="1" ht="27.75" customHeight="1" x14ac:dyDescent="0.25">
      <c r="A78" s="55"/>
      <c r="B78" s="58"/>
      <c r="C78" s="67"/>
      <c r="D78" s="55"/>
      <c r="E78" s="55"/>
      <c r="F78" s="55"/>
      <c r="G78" s="55"/>
      <c r="H78" s="55"/>
      <c r="I78" s="9" t="s">
        <v>71</v>
      </c>
      <c r="J78" s="10">
        <v>4000</v>
      </c>
      <c r="K78" s="61"/>
      <c r="L78" s="64"/>
      <c r="M78" s="42"/>
      <c r="N78" s="86"/>
      <c r="O78" s="83"/>
    </row>
    <row r="79" spans="1:15" s="7" customFormat="1" ht="15.75" x14ac:dyDescent="0.25">
      <c r="A79" s="55"/>
      <c r="B79" s="58"/>
      <c r="C79" s="67"/>
      <c r="D79" s="55"/>
      <c r="E79" s="55"/>
      <c r="F79" s="55"/>
      <c r="G79" s="55"/>
      <c r="H79" s="55"/>
      <c r="I79" s="9" t="s">
        <v>72</v>
      </c>
      <c r="J79" s="10">
        <v>400</v>
      </c>
      <c r="K79" s="61"/>
      <c r="L79" s="64"/>
      <c r="M79" s="42"/>
      <c r="N79" s="86"/>
      <c r="O79" s="83"/>
    </row>
    <row r="80" spans="1:15" s="7" customFormat="1" ht="15.75" x14ac:dyDescent="0.25">
      <c r="A80" s="55"/>
      <c r="B80" s="58"/>
      <c r="C80" s="67"/>
      <c r="D80" s="55"/>
      <c r="E80" s="55"/>
      <c r="F80" s="55"/>
      <c r="G80" s="55"/>
      <c r="H80" s="55"/>
      <c r="I80" s="9" t="s">
        <v>73</v>
      </c>
      <c r="J80" s="10">
        <v>200</v>
      </c>
      <c r="K80" s="61"/>
      <c r="L80" s="64"/>
      <c r="M80" s="42"/>
      <c r="N80" s="86"/>
      <c r="O80" s="83"/>
    </row>
    <row r="81" spans="1:15" s="7" customFormat="1" ht="15.75" x14ac:dyDescent="0.25">
      <c r="A81" s="55"/>
      <c r="B81" s="58"/>
      <c r="C81" s="67"/>
      <c r="D81" s="55"/>
      <c r="E81" s="55"/>
      <c r="F81" s="55"/>
      <c r="G81" s="55"/>
      <c r="H81" s="55"/>
      <c r="I81" s="9" t="s">
        <v>18</v>
      </c>
      <c r="J81" s="10">
        <v>700</v>
      </c>
      <c r="K81" s="61"/>
      <c r="L81" s="64"/>
      <c r="M81" s="42"/>
      <c r="N81" s="86"/>
      <c r="O81" s="83"/>
    </row>
    <row r="82" spans="1:15" s="7" customFormat="1" ht="31.5" customHeight="1" x14ac:dyDescent="0.25">
      <c r="A82" s="55"/>
      <c r="B82" s="58"/>
      <c r="C82" s="67"/>
      <c r="D82" s="55"/>
      <c r="E82" s="55"/>
      <c r="F82" s="55"/>
      <c r="G82" s="55"/>
      <c r="H82" s="55"/>
      <c r="I82" s="9" t="s">
        <v>91</v>
      </c>
      <c r="J82" s="10">
        <v>1200</v>
      </c>
      <c r="K82" s="61"/>
      <c r="L82" s="64"/>
      <c r="M82" s="42"/>
      <c r="N82" s="86"/>
      <c r="O82" s="83"/>
    </row>
    <row r="83" spans="1:15" s="7" customFormat="1" ht="27" customHeight="1" x14ac:dyDescent="0.25">
      <c r="A83" s="55"/>
      <c r="B83" s="58"/>
      <c r="C83" s="67"/>
      <c r="D83" s="55"/>
      <c r="E83" s="55"/>
      <c r="F83" s="55"/>
      <c r="G83" s="55"/>
      <c r="H83" s="55"/>
      <c r="I83" s="25" t="s">
        <v>107</v>
      </c>
      <c r="J83" s="26">
        <v>700</v>
      </c>
      <c r="K83" s="61"/>
      <c r="L83" s="64"/>
      <c r="M83" s="42">
        <v>100</v>
      </c>
      <c r="N83" s="86"/>
      <c r="O83" s="83"/>
    </row>
    <row r="84" spans="1:15" s="7" customFormat="1" ht="49.5" customHeight="1" x14ac:dyDescent="0.25">
      <c r="A84" s="55"/>
      <c r="B84" s="58"/>
      <c r="C84" s="67"/>
      <c r="D84" s="55"/>
      <c r="E84" s="55"/>
      <c r="F84" s="55"/>
      <c r="G84" s="55"/>
      <c r="H84" s="55"/>
      <c r="I84" s="25" t="s">
        <v>102</v>
      </c>
      <c r="J84" s="26">
        <v>800</v>
      </c>
      <c r="K84" s="61"/>
      <c r="L84" s="64"/>
      <c r="M84" s="42"/>
      <c r="N84" s="86"/>
      <c r="O84" s="83"/>
    </row>
    <row r="85" spans="1:15" s="7" customFormat="1" ht="31.5" x14ac:dyDescent="0.25">
      <c r="A85" s="55"/>
      <c r="B85" s="58"/>
      <c r="C85" s="67"/>
      <c r="D85" s="55"/>
      <c r="E85" s="55"/>
      <c r="F85" s="55"/>
      <c r="G85" s="55"/>
      <c r="H85" s="55"/>
      <c r="I85" s="9" t="s">
        <v>108</v>
      </c>
      <c r="J85" s="10">
        <v>400</v>
      </c>
      <c r="K85" s="61"/>
      <c r="L85" s="64"/>
      <c r="M85" s="42"/>
      <c r="N85" s="86"/>
      <c r="O85" s="83"/>
    </row>
    <row r="86" spans="1:15" s="7" customFormat="1" ht="15.75" x14ac:dyDescent="0.25">
      <c r="A86" s="55"/>
      <c r="B86" s="58"/>
      <c r="C86" s="67"/>
      <c r="D86" s="55"/>
      <c r="E86" s="55"/>
      <c r="F86" s="55"/>
      <c r="G86" s="55"/>
      <c r="H86" s="55"/>
      <c r="I86" s="31" t="s">
        <v>165</v>
      </c>
      <c r="J86" s="32">
        <v>5000</v>
      </c>
      <c r="K86" s="61"/>
      <c r="L86" s="64"/>
      <c r="M86" s="42"/>
      <c r="N86" s="86"/>
      <c r="O86" s="83"/>
    </row>
    <row r="87" spans="1:15" s="7" customFormat="1" ht="15.75" x14ac:dyDescent="0.25">
      <c r="A87" s="56"/>
      <c r="B87" s="59"/>
      <c r="C87" s="68"/>
      <c r="D87" s="56"/>
      <c r="E87" s="56"/>
      <c r="F87" s="56"/>
      <c r="G87" s="56"/>
      <c r="H87" s="56"/>
      <c r="I87" s="9" t="s">
        <v>75</v>
      </c>
      <c r="J87" s="10">
        <v>3500</v>
      </c>
      <c r="K87" s="62"/>
      <c r="L87" s="65"/>
      <c r="M87" s="42">
        <v>700.86</v>
      </c>
      <c r="N87" s="87"/>
      <c r="O87" s="84"/>
    </row>
    <row r="88" spans="1:15" s="7" customFormat="1" ht="15.75" x14ac:dyDescent="0.25">
      <c r="A88" s="52" t="s">
        <v>74</v>
      </c>
      <c r="B88" s="53"/>
      <c r="C88" s="53"/>
      <c r="D88" s="53"/>
      <c r="E88" s="53"/>
      <c r="F88" s="53"/>
      <c r="G88" s="53"/>
      <c r="H88" s="53"/>
      <c r="I88" s="53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263675.02999999997</v>
      </c>
      <c r="N88" s="45">
        <f>SUM(N10:N87)</f>
        <v>263675.02999999997</v>
      </c>
      <c r="O88" s="46">
        <v>0.47320000000000001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177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178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47" t="s">
        <v>179</v>
      </c>
      <c r="B94" s="47"/>
      <c r="C94" s="47"/>
      <c r="D94" s="47"/>
      <c r="E94" s="47"/>
      <c r="F94" s="47"/>
      <c r="G94" s="47"/>
      <c r="H94" s="47"/>
      <c r="I94" s="47"/>
      <c r="J94" s="16"/>
      <c r="K94" s="16"/>
      <c r="L94" s="14"/>
    </row>
    <row r="95" spans="1:15" s="7" customFormat="1" ht="15.75" x14ac:dyDescent="0.25">
      <c r="A95" s="47" t="s">
        <v>180</v>
      </c>
      <c r="B95" s="47"/>
      <c r="C95" s="47"/>
      <c r="D95" s="47"/>
      <c r="E95" s="47"/>
      <c r="F95" s="47"/>
      <c r="G95" s="47"/>
      <c r="H95" s="47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8">
    <mergeCell ref="A94:I94"/>
    <mergeCell ref="A92:L92"/>
    <mergeCell ref="A93:I93"/>
    <mergeCell ref="A91:D91"/>
    <mergeCell ref="A90:E90"/>
    <mergeCell ref="O53:O55"/>
    <mergeCell ref="O48:O51"/>
    <mergeCell ref="O43:O47"/>
    <mergeCell ref="O40:O42"/>
    <mergeCell ref="B53:B55"/>
    <mergeCell ref="A53:A55"/>
    <mergeCell ref="N67:N69"/>
    <mergeCell ref="N71:N73"/>
    <mergeCell ref="N74:N76"/>
    <mergeCell ref="N77:N87"/>
    <mergeCell ref="O77:O87"/>
    <mergeCell ref="O74:O76"/>
    <mergeCell ref="O71:O73"/>
    <mergeCell ref="O67:O69"/>
    <mergeCell ref="B48:B51"/>
    <mergeCell ref="F60:F65"/>
    <mergeCell ref="E60:E65"/>
    <mergeCell ref="D60:D65"/>
    <mergeCell ref="K48:K51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F48:F51"/>
    <mergeCell ref="E48:E51"/>
    <mergeCell ref="D48:D51"/>
    <mergeCell ref="N56:N59"/>
    <mergeCell ref="N60:N65"/>
    <mergeCell ref="O60:O65"/>
    <mergeCell ref="O56:O59"/>
    <mergeCell ref="N43:N47"/>
    <mergeCell ref="N48:N51"/>
    <mergeCell ref="N53:N55"/>
    <mergeCell ref="C48:C51"/>
    <mergeCell ref="H60:H65"/>
    <mergeCell ref="G60:G65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10:O14"/>
    <mergeCell ref="N10:N14"/>
    <mergeCell ref="N16:N19"/>
    <mergeCell ref="N20:N24"/>
    <mergeCell ref="N25:N28"/>
    <mergeCell ref="N29:N39"/>
    <mergeCell ref="N40:N42"/>
    <mergeCell ref="O16:O19"/>
    <mergeCell ref="O25:O28"/>
    <mergeCell ref="L10:L14"/>
    <mergeCell ref="B10:B14"/>
    <mergeCell ref="A10:A14"/>
    <mergeCell ref="A20:A24"/>
    <mergeCell ref="B20:B24"/>
    <mergeCell ref="C20:C24"/>
    <mergeCell ref="D20:D24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L48:L51"/>
    <mergeCell ref="H48:H51"/>
    <mergeCell ref="G48:G51"/>
    <mergeCell ref="L56:L59"/>
    <mergeCell ref="H56:H59"/>
    <mergeCell ref="G56:G59"/>
    <mergeCell ref="F56:F59"/>
    <mergeCell ref="B56:B59"/>
    <mergeCell ref="A56:A59"/>
    <mergeCell ref="K56:K59"/>
    <mergeCell ref="F77:F87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E77:E87"/>
    <mergeCell ref="D77:D87"/>
    <mergeCell ref="C77:C87"/>
    <mergeCell ref="B77:B87"/>
    <mergeCell ref="A95:H95"/>
    <mergeCell ref="B60:B65"/>
    <mergeCell ref="A60:A65"/>
    <mergeCell ref="K60:K65"/>
    <mergeCell ref="L60:L65"/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2019-07-03T19:40:32Z</cp:lastPrinted>
  <dcterms:created xsi:type="dcterms:W3CDTF">2016-10-19T13:11:49Z</dcterms:created>
  <dcterms:modified xsi:type="dcterms:W3CDTF">2019-08-21T18:58:34Z</dcterms:modified>
</cp:coreProperties>
</file>