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<sst xmlns="http://schemas.openxmlformats.org/spreadsheetml/2006/main" count="186" uniqueCount="140">
  <si>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</si>
  <si>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</si>
  <si>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</si>
  <si>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</si>
  <si>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</si>
  <si>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</si>
  <si>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</si>
  <si>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</si>
  <si>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</si>
  <si>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</si>
  <si>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</si>
  <si>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</si>
  <si>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</si>
  <si>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</si>
  <si>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</si>
  <si>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</si>
  <si>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</si>
  <si>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</si>
  <si>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</si>
  <si>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</si>
  <si>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</si>
  <si>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</si>
  <si>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</si>
  <si>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</si>
  <si>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</si>
  <si>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</si>
  <si>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</si>
  <si>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</si>
  <si>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</si>
  <si>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</si>
  <si>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</si>
  <si>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</si>
  <si>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</si>
  <si>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</si>
  <si>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</si>
  <si>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</si>
  <si>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</si>
  <si>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</si>
  <si>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</si>
  <si>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</si>
  <si>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</si>
  <si>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</si>
  <si>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</si>
  <si>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</si>
  <si>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</si>
  <si>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</si>
  <si>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</si>
  <si>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</si>
  <si>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</si>
  <si>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</si>
  <si>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</si>
  <si>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</si>
  <si>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</si>
  <si>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</si>
  <si>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</si>
  <si>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</si>
  <si>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</si>
  <si>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</si>
  <si>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</si>
  <si>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</si>
  <si>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</si>
  <si>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</si>
  <si>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</si>
  <si>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</si>
  <si>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</si>
  <si>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</si>
  <si>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</si>
  <si>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</si>
  <si>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</si>
  <si>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</si>
  <si>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</si>
  <si>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</si>
  <si>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</si>
  <si>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</si>
  <si>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</si>
  <si>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</si>
  <si>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</si>
  <si>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</si>
  <si>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</si>
  <si>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</si>
  <si>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</si>
  <si>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</si>
  <si>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</si>
  <si>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</si>
  <si>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</si>
  <si>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</si>
  <si>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</si>
  <si>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</si>
  <si>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</si>
  <si>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</si>
  <si>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</si>
  <si>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</si>
  <si>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</si>
  <si>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</si>
  <si>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</si>
  <si>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</si>
  <si>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</si>
  <si>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</si>
  <si>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</si>
  <si>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</si>
  <si>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</si>
  <si>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</si>
  <si>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</si>
  <si>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</si>
  <si>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</si>
  <si>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</si>
  <si>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</si>
  <si>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</si>
  <si>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</si>
  <si>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</si>
  <si>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</si>
  <si>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</si>
  <si>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</si>
  <si>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</si>
  <si>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</si>
  <si>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</si>
  <si>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</si>
  <si>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</si>
  <si>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</si>
  <si>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</si>
  <si>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</si>
  <si>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</si>
  <si>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</si>
  <si>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</si>
  <si>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</si>
  <si>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</si>
  <si>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</si>
  <si>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</si>
  <si>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</si>
  <si>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</si>
  <si>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</si>
  <si>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</si>
  <si>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</si>
  <si>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</si>
  <si>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</si>
  <si>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</si>
  <si>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</si>
  <si>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</si>
  <si>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agosto/2018</t>
  </si>
  <si>
    <t>Agosto - Eventos e palestras Dia do Nutricionista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</si>
</sst>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48" zoomScale="86" zoomScaleNormal="86" workbookViewId="0">
      <selection activeCell="N47" sqref="N47:N4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47" t="s">
        <v>102</v>
      </c>
      <c r="D3" s="47"/>
      <c r="E3" s="47"/>
      <c r="F3" s="47"/>
      <c r="G3" s="47"/>
      <c r="H3" s="47"/>
      <c r="I3" s="47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1" t="s">
        <v>13</v>
      </c>
      <c r="B10" s="55" t="s">
        <v>14</v>
      </c>
      <c r="C10" s="51" t="s">
        <v>15</v>
      </c>
      <c r="D10" s="51" t="s">
        <v>16</v>
      </c>
      <c r="E10" s="51" t="s">
        <v>17</v>
      </c>
      <c r="F10" s="51" t="s">
        <v>18</v>
      </c>
      <c r="G10" s="51" t="s">
        <v>103</v>
      </c>
      <c r="H10" s="51" t="s">
        <v>104</v>
      </c>
      <c r="I10" s="20" t="s">
        <v>19</v>
      </c>
      <c r="J10" s="21">
        <v>1500</v>
      </c>
      <c r="K10" s="48">
        <f>SUM(J10:J15)</f>
        <v>7700</v>
      </c>
      <c r="L10" s="54">
        <v>4.0099999999999997E-2</v>
      </c>
      <c r="M10" s="30"/>
      <c r="N10" s="32">
        <f xml:space="preserve"> SUM(M10:M15)</f>
        <v>4965</v>
      </c>
      <c r="O10" s="35">
        <v>0.64580000000000004</v>
      </c>
    </row>
    <row r="11" spans="1:15" s="7" customFormat="1" ht="15.75" x14ac:dyDescent="0.25">
      <c r="A11" s="52"/>
      <c r="B11" s="56"/>
      <c r="C11" s="52"/>
      <c r="D11" s="52"/>
      <c r="E11" s="52"/>
      <c r="F11" s="52"/>
      <c r="G11" s="52"/>
      <c r="H11" s="52"/>
      <c r="I11" s="20" t="s">
        <v>20</v>
      </c>
      <c r="J11" s="21">
        <v>400</v>
      </c>
      <c r="K11" s="49"/>
      <c r="L11" s="52"/>
      <c r="M11" s="30"/>
      <c r="N11" s="33"/>
      <c r="O11" s="36"/>
    </row>
    <row r="12" spans="1:15" s="7" customFormat="1" ht="15.75" x14ac:dyDescent="0.25">
      <c r="A12" s="52"/>
      <c r="B12" s="56"/>
      <c r="C12" s="52"/>
      <c r="D12" s="52"/>
      <c r="E12" s="52"/>
      <c r="F12" s="52"/>
      <c r="G12" s="52"/>
      <c r="H12" s="52"/>
      <c r="I12" s="20" t="s">
        <v>21</v>
      </c>
      <c r="J12" s="21">
        <v>1400</v>
      </c>
      <c r="K12" s="49"/>
      <c r="L12" s="52"/>
      <c r="M12" s="30">
        <v>875</v>
      </c>
      <c r="N12" s="33"/>
      <c r="O12" s="36"/>
    </row>
    <row r="13" spans="1:15" s="7" customFormat="1" ht="31.5" x14ac:dyDescent="0.25">
      <c r="A13" s="52"/>
      <c r="B13" s="56"/>
      <c r="C13" s="52"/>
      <c r="D13" s="52"/>
      <c r="E13" s="52"/>
      <c r="F13" s="52"/>
      <c r="G13" s="52"/>
      <c r="H13" s="52"/>
      <c r="I13" s="20" t="s">
        <v>22</v>
      </c>
      <c r="J13" s="21">
        <v>400</v>
      </c>
      <c r="K13" s="49"/>
      <c r="L13" s="52"/>
      <c r="M13" s="30">
        <v>200</v>
      </c>
      <c r="N13" s="33"/>
      <c r="O13" s="36"/>
    </row>
    <row r="14" spans="1:15" s="7" customFormat="1" ht="15.75" x14ac:dyDescent="0.25">
      <c r="A14" s="52"/>
      <c r="B14" s="56"/>
      <c r="C14" s="52"/>
      <c r="D14" s="52"/>
      <c r="E14" s="52"/>
      <c r="F14" s="52"/>
      <c r="G14" s="52"/>
      <c r="H14" s="52"/>
      <c r="I14" s="20" t="s">
        <v>23</v>
      </c>
      <c r="J14" s="21">
        <v>1500</v>
      </c>
      <c r="K14" s="49"/>
      <c r="L14" s="52"/>
      <c r="M14" s="30">
        <v>1395</v>
      </c>
      <c r="N14" s="33"/>
      <c r="O14" s="36"/>
    </row>
    <row r="15" spans="1:15" s="7" customFormat="1" ht="15.75" x14ac:dyDescent="0.25">
      <c r="A15" s="53"/>
      <c r="B15" s="57"/>
      <c r="C15" s="53"/>
      <c r="D15" s="53"/>
      <c r="E15" s="53"/>
      <c r="F15" s="53"/>
      <c r="G15" s="53"/>
      <c r="H15" s="53"/>
      <c r="I15" s="20" t="s">
        <v>24</v>
      </c>
      <c r="J15" s="21">
        <v>2500</v>
      </c>
      <c r="K15" s="50"/>
      <c r="L15" s="53"/>
      <c r="M15" s="30">
        <v>2495</v>
      </c>
      <c r="N15" s="34"/>
      <c r="O15" s="37"/>
    </row>
    <row r="16" spans="1:15" s="7" customFormat="1" ht="44.25" customHeight="1" x14ac:dyDescent="0.25">
      <c r="A16" s="51" t="s">
        <v>121</v>
      </c>
      <c r="B16" s="55" t="s">
        <v>124</v>
      </c>
      <c r="C16" s="51" t="s">
        <v>122</v>
      </c>
      <c r="D16" s="51" t="s">
        <v>123</v>
      </c>
      <c r="E16" s="51" t="s">
        <v>17</v>
      </c>
      <c r="F16" s="51" t="s">
        <v>18</v>
      </c>
      <c r="G16" s="51" t="s">
        <v>125</v>
      </c>
      <c r="H16" s="51" t="s">
        <v>126</v>
      </c>
      <c r="I16" s="20" t="s">
        <v>99</v>
      </c>
      <c r="J16" s="21">
        <v>12000</v>
      </c>
      <c r="K16" s="48">
        <f>SUM(J16:J17)</f>
        <v>37000</v>
      </c>
      <c r="L16" s="54">
        <v>0.19320000000000001</v>
      </c>
      <c r="M16" s="30">
        <v>7868.91</v>
      </c>
      <c r="N16" s="32">
        <f xml:space="preserve"> SUM(M16:M17)</f>
        <v>7868.91</v>
      </c>
      <c r="O16" s="35">
        <v>0.2127</v>
      </c>
    </row>
    <row r="17" spans="1:15" s="7" customFormat="1" ht="44.25" customHeight="1" x14ac:dyDescent="0.25">
      <c r="A17" s="52"/>
      <c r="B17" s="56"/>
      <c r="C17" s="52"/>
      <c r="D17" s="52"/>
      <c r="E17" s="52"/>
      <c r="F17" s="52"/>
      <c r="G17" s="52"/>
      <c r="H17" s="52"/>
      <c r="I17" s="20" t="s">
        <v>127</v>
      </c>
      <c r="J17" s="21">
        <v>25000</v>
      </c>
      <c r="K17" s="50"/>
      <c r="L17" s="59"/>
      <c r="M17" s="30"/>
      <c r="N17" s="34"/>
      <c r="O17" s="37"/>
    </row>
    <row r="18" spans="1:15" s="7" customFormat="1" ht="36" customHeight="1" x14ac:dyDescent="0.25">
      <c r="A18" s="41" t="s">
        <v>93</v>
      </c>
      <c r="B18" s="38" t="s">
        <v>94</v>
      </c>
      <c r="C18" s="41" t="s">
        <v>95</v>
      </c>
      <c r="D18" s="41" t="s">
        <v>96</v>
      </c>
      <c r="E18" s="41" t="s">
        <v>17</v>
      </c>
      <c r="F18" s="41" t="s">
        <v>18</v>
      </c>
      <c r="G18" s="41" t="s">
        <v>105</v>
      </c>
      <c r="H18" s="41" t="s">
        <v>101</v>
      </c>
      <c r="I18" s="9" t="s">
        <v>97</v>
      </c>
      <c r="J18" s="10" t="s">
        <v>25</v>
      </c>
      <c r="K18" s="48" t="s">
        <v>25</v>
      </c>
      <c r="L18" s="58">
        <v>0</v>
      </c>
      <c r="M18" s="30"/>
      <c r="N18" s="32">
        <f xml:space="preserve"> SUM(M18:M21)</f>
        <v>0</v>
      </c>
      <c r="O18" s="35"/>
    </row>
    <row r="19" spans="1:15" s="7" customFormat="1" ht="31.5" x14ac:dyDescent="0.25">
      <c r="A19" s="42"/>
      <c r="B19" s="39"/>
      <c r="C19" s="42"/>
      <c r="D19" s="42"/>
      <c r="E19" s="42"/>
      <c r="F19" s="42"/>
      <c r="G19" s="42"/>
      <c r="H19" s="42"/>
      <c r="I19" s="9" t="s">
        <v>98</v>
      </c>
      <c r="J19" s="10">
        <v>0</v>
      </c>
      <c r="K19" s="49"/>
      <c r="L19" s="42"/>
      <c r="M19" s="30"/>
      <c r="N19" s="33"/>
      <c r="O19" s="36"/>
    </row>
    <row r="20" spans="1:15" s="7" customFormat="1" ht="34.5" customHeight="1" x14ac:dyDescent="0.25">
      <c r="A20" s="42"/>
      <c r="B20" s="39"/>
      <c r="C20" s="42"/>
      <c r="D20" s="42"/>
      <c r="E20" s="42"/>
      <c r="F20" s="42"/>
      <c r="G20" s="42"/>
      <c r="H20" s="42"/>
      <c r="I20" s="9" t="s">
        <v>99</v>
      </c>
      <c r="J20" s="10">
        <v>15000</v>
      </c>
      <c r="K20" s="49"/>
      <c r="L20" s="42"/>
      <c r="M20" s="30"/>
      <c r="N20" s="33"/>
      <c r="O20" s="36"/>
    </row>
    <row r="21" spans="1:15" s="7" customFormat="1" ht="46.5" customHeight="1" x14ac:dyDescent="0.25">
      <c r="A21" s="42"/>
      <c r="B21" s="39"/>
      <c r="C21" s="42"/>
      <c r="D21" s="42"/>
      <c r="E21" s="42"/>
      <c r="F21" s="42"/>
      <c r="G21" s="42"/>
      <c r="H21" s="42"/>
      <c r="I21" s="9" t="s">
        <v>100</v>
      </c>
      <c r="J21" s="10">
        <v>10000</v>
      </c>
      <c r="K21" s="49"/>
      <c r="L21" s="42"/>
      <c r="M21" s="30"/>
      <c r="N21" s="34"/>
      <c r="O21" s="37"/>
    </row>
    <row r="22" spans="1:15" s="7" customFormat="1" ht="56.25" customHeight="1" x14ac:dyDescent="0.25">
      <c r="A22" s="41" t="s">
        <v>26</v>
      </c>
      <c r="B22" s="38" t="s">
        <v>27</v>
      </c>
      <c r="C22" s="41" t="s">
        <v>106</v>
      </c>
      <c r="D22" s="41" t="s">
        <v>28</v>
      </c>
      <c r="E22" s="41" t="s">
        <v>17</v>
      </c>
      <c r="F22" s="41" t="s">
        <v>18</v>
      </c>
      <c r="G22" s="41" t="s">
        <v>107</v>
      </c>
      <c r="H22" s="41" t="s">
        <v>29</v>
      </c>
      <c r="I22" s="9" t="s">
        <v>128</v>
      </c>
      <c r="J22" s="10">
        <v>2800</v>
      </c>
      <c r="K22" s="44">
        <f>SUM(J22:J26)</f>
        <v>10800</v>
      </c>
      <c r="L22" s="58">
        <v>5.6300000000000003E-2</v>
      </c>
      <c r="M22" s="30"/>
      <c r="N22" s="32">
        <f>SUM(M22:M26)</f>
        <v>0</v>
      </c>
      <c r="O22" s="35"/>
    </row>
    <row r="23" spans="1:15" s="7" customFormat="1" ht="31.5" x14ac:dyDescent="0.25">
      <c r="A23" s="42"/>
      <c r="B23" s="39"/>
      <c r="C23" s="42"/>
      <c r="D23" s="42"/>
      <c r="E23" s="42"/>
      <c r="F23" s="42"/>
      <c r="G23" s="42"/>
      <c r="H23" s="42"/>
      <c r="I23" s="9" t="s">
        <v>108</v>
      </c>
      <c r="J23" s="10">
        <v>5400</v>
      </c>
      <c r="K23" s="45"/>
      <c r="L23" s="42"/>
      <c r="M23" s="30"/>
      <c r="N23" s="33"/>
      <c r="O23" s="36"/>
    </row>
    <row r="24" spans="1:15" s="7" customFormat="1" ht="31.5" x14ac:dyDescent="0.25">
      <c r="A24" s="42"/>
      <c r="B24" s="39"/>
      <c r="C24" s="42"/>
      <c r="D24" s="42"/>
      <c r="E24" s="42"/>
      <c r="F24" s="42"/>
      <c r="G24" s="42"/>
      <c r="H24" s="42"/>
      <c r="I24" s="9" t="s">
        <v>109</v>
      </c>
      <c r="J24" s="10">
        <v>600</v>
      </c>
      <c r="K24" s="45"/>
      <c r="L24" s="42"/>
      <c r="M24" s="30"/>
      <c r="N24" s="33"/>
      <c r="O24" s="36"/>
    </row>
    <row r="25" spans="1:15" s="7" customFormat="1" ht="31.5" x14ac:dyDescent="0.25">
      <c r="A25" s="42"/>
      <c r="B25" s="39"/>
      <c r="C25" s="42"/>
      <c r="D25" s="42"/>
      <c r="E25" s="42"/>
      <c r="F25" s="42"/>
      <c r="G25" s="42"/>
      <c r="H25" s="42"/>
      <c r="I25" s="9" t="s">
        <v>30</v>
      </c>
      <c r="J25" s="10">
        <v>1800</v>
      </c>
      <c r="K25" s="45"/>
      <c r="L25" s="42"/>
      <c r="M25" s="30"/>
      <c r="N25" s="33"/>
      <c r="O25" s="36"/>
    </row>
    <row r="26" spans="1:15" s="7" customFormat="1" ht="31.5" x14ac:dyDescent="0.25">
      <c r="A26" s="43"/>
      <c r="B26" s="40"/>
      <c r="C26" s="43"/>
      <c r="D26" s="43"/>
      <c r="E26" s="43"/>
      <c r="F26" s="43"/>
      <c r="G26" s="43"/>
      <c r="H26" s="43"/>
      <c r="I26" s="9" t="s">
        <v>31</v>
      </c>
      <c r="J26" s="10">
        <v>200</v>
      </c>
      <c r="K26" s="46"/>
      <c r="L26" s="43"/>
      <c r="M26" s="30"/>
      <c r="N26" s="34"/>
      <c r="O26" s="37"/>
    </row>
    <row r="27" spans="1:15" s="7" customFormat="1" ht="31.5" customHeight="1" x14ac:dyDescent="0.25">
      <c r="A27" s="41" t="s">
        <v>32</v>
      </c>
      <c r="B27" s="38" t="s">
        <v>33</v>
      </c>
      <c r="C27" s="41" t="s">
        <v>34</v>
      </c>
      <c r="D27" s="41" t="s">
        <v>35</v>
      </c>
      <c r="E27" s="41" t="s">
        <v>17</v>
      </c>
      <c r="F27" s="41" t="s">
        <v>18</v>
      </c>
      <c r="G27" s="41" t="s">
        <v>111</v>
      </c>
      <c r="H27" s="41" t="s">
        <v>110</v>
      </c>
      <c r="I27" s="9" t="s">
        <v>20</v>
      </c>
      <c r="J27" s="10">
        <v>3000</v>
      </c>
      <c r="K27" s="44">
        <f>SUM(J27:J30)</f>
        <v>28000</v>
      </c>
      <c r="L27" s="58">
        <v>0.14610000000000001</v>
      </c>
      <c r="M27" s="30">
        <v>483</v>
      </c>
      <c r="N27" s="32">
        <f xml:space="preserve"> SUM(M27:M30)</f>
        <v>10633</v>
      </c>
      <c r="O27" s="35">
        <v>0.37969999999999998</v>
      </c>
    </row>
    <row r="28" spans="1:15" s="7" customFormat="1" ht="36" customHeight="1" x14ac:dyDescent="0.25">
      <c r="A28" s="42"/>
      <c r="B28" s="39"/>
      <c r="C28" s="42"/>
      <c r="D28" s="42"/>
      <c r="E28" s="42"/>
      <c r="F28" s="42"/>
      <c r="G28" s="42"/>
      <c r="H28" s="42"/>
      <c r="I28" s="9" t="s">
        <v>55</v>
      </c>
      <c r="J28" s="10">
        <v>8000</v>
      </c>
      <c r="K28" s="45"/>
      <c r="L28" s="42"/>
      <c r="M28" s="30">
        <v>3150</v>
      </c>
      <c r="N28" s="33"/>
      <c r="O28" s="36"/>
    </row>
    <row r="29" spans="1:15" s="7" customFormat="1" ht="33" customHeight="1" x14ac:dyDescent="0.25">
      <c r="A29" s="42"/>
      <c r="B29" s="39"/>
      <c r="C29" s="42"/>
      <c r="D29" s="42"/>
      <c r="E29" s="42"/>
      <c r="F29" s="42"/>
      <c r="G29" s="42"/>
      <c r="H29" s="42"/>
      <c r="I29" s="9" t="s">
        <v>56</v>
      </c>
      <c r="J29" s="10">
        <v>6000</v>
      </c>
      <c r="K29" s="45"/>
      <c r="L29" s="42"/>
      <c r="M29" s="30">
        <v>2500</v>
      </c>
      <c r="N29" s="33"/>
      <c r="O29" s="36"/>
    </row>
    <row r="30" spans="1:15" s="7" customFormat="1" ht="48" customHeight="1" x14ac:dyDescent="0.25">
      <c r="A30" s="43"/>
      <c r="B30" s="40"/>
      <c r="C30" s="43"/>
      <c r="D30" s="43"/>
      <c r="E30" s="43"/>
      <c r="F30" s="43"/>
      <c r="G30" s="43"/>
      <c r="H30" s="43"/>
      <c r="I30" s="9" t="s">
        <v>36</v>
      </c>
      <c r="J30" s="10">
        <v>11000</v>
      </c>
      <c r="K30" s="46"/>
      <c r="L30" s="43"/>
      <c r="M30" s="30">
        <v>4500</v>
      </c>
      <c r="N30" s="34"/>
      <c r="O30" s="37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64">
        <v>14240</v>
      </c>
      <c r="N31" s="64">
        <f xml:space="preserve"> SUM(M31)</f>
        <v>14240</v>
      </c>
      <c r="O31" s="29">
        <v>1.0548</v>
      </c>
    </row>
    <row r="32" spans="1:15" s="7" customFormat="1" ht="28.5" customHeight="1" x14ac:dyDescent="0.25">
      <c r="A32" s="60" t="s">
        <v>41</v>
      </c>
      <c r="B32" s="61" t="s">
        <v>42</v>
      </c>
      <c r="C32" s="60" t="s">
        <v>113</v>
      </c>
      <c r="D32" s="60" t="s">
        <v>43</v>
      </c>
      <c r="E32" s="60" t="s">
        <v>17</v>
      </c>
      <c r="F32" s="60" t="s">
        <v>18</v>
      </c>
      <c r="G32" s="60" t="s">
        <v>112</v>
      </c>
      <c r="H32" s="60" t="s">
        <v>44</v>
      </c>
      <c r="I32" s="20" t="s">
        <v>129</v>
      </c>
      <c r="J32" s="21">
        <v>1000</v>
      </c>
      <c r="K32" s="48">
        <f>SUM(J32:J34)</f>
        <v>4450</v>
      </c>
      <c r="L32" s="58">
        <v>2.3199999999999998E-2</v>
      </c>
      <c r="M32" s="30"/>
      <c r="N32" s="32">
        <f xml:space="preserve"> SUM(M32:M34)</f>
        <v>350</v>
      </c>
      <c r="O32" s="35">
        <v>7.8600000000000003E-2</v>
      </c>
    </row>
    <row r="33" spans="1:15" s="7" customFormat="1" ht="37.5" customHeight="1" x14ac:dyDescent="0.25">
      <c r="A33" s="60"/>
      <c r="B33" s="61"/>
      <c r="C33" s="60"/>
      <c r="D33" s="60"/>
      <c r="E33" s="60"/>
      <c r="F33" s="60"/>
      <c r="G33" s="60"/>
      <c r="H33" s="60"/>
      <c r="I33" s="20" t="s">
        <v>130</v>
      </c>
      <c r="J33" s="21">
        <v>2250</v>
      </c>
      <c r="K33" s="49"/>
      <c r="L33" s="42"/>
      <c r="M33" s="30">
        <v>150</v>
      </c>
      <c r="N33" s="33"/>
      <c r="O33" s="36"/>
    </row>
    <row r="34" spans="1:15" s="7" customFormat="1" ht="47.25" x14ac:dyDescent="0.25">
      <c r="A34" s="60"/>
      <c r="B34" s="61"/>
      <c r="C34" s="60"/>
      <c r="D34" s="60"/>
      <c r="E34" s="60"/>
      <c r="F34" s="60"/>
      <c r="G34" s="60"/>
      <c r="H34" s="60"/>
      <c r="I34" s="20" t="s">
        <v>131</v>
      </c>
      <c r="J34" s="21">
        <v>1200</v>
      </c>
      <c r="K34" s="50"/>
      <c r="L34" s="43"/>
      <c r="M34" s="30">
        <v>200</v>
      </c>
      <c r="N34" s="34"/>
      <c r="O34" s="37"/>
    </row>
    <row r="35" spans="1:15" s="7" customFormat="1" ht="31.5" customHeight="1" x14ac:dyDescent="0.25">
      <c r="A35" s="41" t="s">
        <v>45</v>
      </c>
      <c r="B35" s="38" t="s">
        <v>46</v>
      </c>
      <c r="C35" s="41" t="s">
        <v>47</v>
      </c>
      <c r="D35" s="41" t="s">
        <v>43</v>
      </c>
      <c r="E35" s="41" t="s">
        <v>17</v>
      </c>
      <c r="F35" s="41" t="s">
        <v>18</v>
      </c>
      <c r="G35" s="41" t="s">
        <v>48</v>
      </c>
      <c r="H35" s="41" t="s">
        <v>49</v>
      </c>
      <c r="I35" s="9" t="s">
        <v>20</v>
      </c>
      <c r="J35" s="10">
        <v>3000</v>
      </c>
      <c r="K35" s="44">
        <f>SUM(J35:J38)</f>
        <v>58600</v>
      </c>
      <c r="L35" s="58">
        <v>0.30580000000000002</v>
      </c>
      <c r="M35" s="30">
        <v>616.1</v>
      </c>
      <c r="N35" s="32">
        <f>SUM(M35:M38)</f>
        <v>31056.1</v>
      </c>
      <c r="O35" s="35">
        <v>0.53</v>
      </c>
    </row>
    <row r="36" spans="1:15" s="7" customFormat="1" ht="30.75" customHeight="1" x14ac:dyDescent="0.25">
      <c r="A36" s="42"/>
      <c r="B36" s="39"/>
      <c r="C36" s="42"/>
      <c r="D36" s="42"/>
      <c r="E36" s="42"/>
      <c r="F36" s="42"/>
      <c r="G36" s="42"/>
      <c r="H36" s="42"/>
      <c r="I36" s="9" t="s">
        <v>55</v>
      </c>
      <c r="J36" s="10">
        <v>6000</v>
      </c>
      <c r="K36" s="45"/>
      <c r="L36" s="42"/>
      <c r="M36" s="30">
        <v>2700</v>
      </c>
      <c r="N36" s="33"/>
      <c r="O36" s="36"/>
    </row>
    <row r="37" spans="1:15" s="7" customFormat="1" ht="31.5" x14ac:dyDescent="0.25">
      <c r="A37" s="42"/>
      <c r="B37" s="39"/>
      <c r="C37" s="42"/>
      <c r="D37" s="42"/>
      <c r="E37" s="42"/>
      <c r="F37" s="42"/>
      <c r="G37" s="42"/>
      <c r="H37" s="42"/>
      <c r="I37" s="9" t="s">
        <v>56</v>
      </c>
      <c r="J37" s="10">
        <v>3600</v>
      </c>
      <c r="K37" s="45"/>
      <c r="L37" s="42"/>
      <c r="M37" s="30">
        <v>2600</v>
      </c>
      <c r="N37" s="33"/>
      <c r="O37" s="36"/>
    </row>
    <row r="38" spans="1:15" s="7" customFormat="1" ht="21.75" customHeight="1" x14ac:dyDescent="0.25">
      <c r="A38" s="43"/>
      <c r="B38" s="40"/>
      <c r="C38" s="43"/>
      <c r="D38" s="43"/>
      <c r="E38" s="43"/>
      <c r="F38" s="43"/>
      <c r="G38" s="43"/>
      <c r="H38" s="43"/>
      <c r="I38" s="9" t="s">
        <v>36</v>
      </c>
      <c r="J38" s="10">
        <v>46000</v>
      </c>
      <c r="K38" s="46"/>
      <c r="L38" s="43"/>
      <c r="M38" s="30">
        <v>25140</v>
      </c>
      <c r="N38" s="34"/>
      <c r="O38" s="37"/>
    </row>
    <row r="39" spans="1:15" s="7" customFormat="1" ht="27" customHeight="1" x14ac:dyDescent="0.25">
      <c r="A39" s="41" t="s">
        <v>51</v>
      </c>
      <c r="B39" s="38" t="s">
        <v>52</v>
      </c>
      <c r="C39" s="41" t="s">
        <v>50</v>
      </c>
      <c r="D39" s="41" t="s">
        <v>53</v>
      </c>
      <c r="E39" s="41" t="s">
        <v>17</v>
      </c>
      <c r="F39" s="41" t="s">
        <v>18</v>
      </c>
      <c r="G39" s="41" t="s">
        <v>54</v>
      </c>
      <c r="H39" s="41" t="s">
        <v>50</v>
      </c>
      <c r="I39" s="9" t="s">
        <v>20</v>
      </c>
      <c r="J39" s="10">
        <v>300</v>
      </c>
      <c r="K39" s="44">
        <f>SUM(J39:J44)</f>
        <v>10200</v>
      </c>
      <c r="L39" s="58">
        <v>5.3199999999999997E-2</v>
      </c>
      <c r="M39" s="30"/>
      <c r="N39" s="32">
        <f xml:space="preserve"> SUM(M39:M44)</f>
        <v>5830</v>
      </c>
      <c r="O39" s="35">
        <v>0.5716</v>
      </c>
    </row>
    <row r="40" spans="1:15" s="7" customFormat="1" ht="15.75" x14ac:dyDescent="0.25">
      <c r="A40" s="42"/>
      <c r="B40" s="39"/>
      <c r="C40" s="42"/>
      <c r="D40" s="42"/>
      <c r="E40" s="42"/>
      <c r="F40" s="42"/>
      <c r="G40" s="42"/>
      <c r="H40" s="42"/>
      <c r="I40" s="9" t="s">
        <v>55</v>
      </c>
      <c r="J40" s="10">
        <v>600</v>
      </c>
      <c r="K40" s="45"/>
      <c r="L40" s="42"/>
      <c r="M40" s="30">
        <v>150</v>
      </c>
      <c r="N40" s="33"/>
      <c r="O40" s="36"/>
    </row>
    <row r="41" spans="1:15" s="7" customFormat="1" ht="31.5" x14ac:dyDescent="0.25">
      <c r="A41" s="42"/>
      <c r="B41" s="39"/>
      <c r="C41" s="42"/>
      <c r="D41" s="42"/>
      <c r="E41" s="42"/>
      <c r="F41" s="42"/>
      <c r="G41" s="42"/>
      <c r="H41" s="42"/>
      <c r="I41" s="9" t="s">
        <v>56</v>
      </c>
      <c r="J41" s="10">
        <v>800</v>
      </c>
      <c r="K41" s="45"/>
      <c r="L41" s="42"/>
      <c r="M41" s="30">
        <v>200</v>
      </c>
      <c r="N41" s="33"/>
      <c r="O41" s="36"/>
    </row>
    <row r="42" spans="1:15" s="7" customFormat="1" ht="15.75" x14ac:dyDescent="0.25">
      <c r="A42" s="42"/>
      <c r="B42" s="39"/>
      <c r="C42" s="42"/>
      <c r="D42" s="42"/>
      <c r="E42" s="42"/>
      <c r="F42" s="42"/>
      <c r="G42" s="42"/>
      <c r="H42" s="42"/>
      <c r="I42" s="9" t="s">
        <v>36</v>
      </c>
      <c r="J42" s="10">
        <v>7500</v>
      </c>
      <c r="K42" s="45"/>
      <c r="L42" s="42"/>
      <c r="M42" s="30">
        <v>5480</v>
      </c>
      <c r="N42" s="33"/>
      <c r="O42" s="36"/>
    </row>
    <row r="43" spans="1:15" s="7" customFormat="1" ht="15.75" x14ac:dyDescent="0.25">
      <c r="A43" s="42"/>
      <c r="B43" s="39"/>
      <c r="C43" s="42"/>
      <c r="D43" s="42"/>
      <c r="E43" s="42"/>
      <c r="F43" s="42"/>
      <c r="G43" s="42"/>
      <c r="H43" s="42"/>
      <c r="I43" s="9" t="s">
        <v>57</v>
      </c>
      <c r="J43" s="10">
        <v>500</v>
      </c>
      <c r="K43" s="45"/>
      <c r="L43" s="42"/>
      <c r="M43" s="30"/>
      <c r="N43" s="33"/>
      <c r="O43" s="36"/>
    </row>
    <row r="44" spans="1:15" s="7" customFormat="1" ht="15.75" x14ac:dyDescent="0.25">
      <c r="A44" s="43"/>
      <c r="B44" s="40"/>
      <c r="C44" s="43"/>
      <c r="D44" s="43"/>
      <c r="E44" s="43"/>
      <c r="F44" s="43"/>
      <c r="G44" s="43"/>
      <c r="H44" s="43"/>
      <c r="I44" s="9" t="s">
        <v>58</v>
      </c>
      <c r="J44" s="10">
        <v>500</v>
      </c>
      <c r="K44" s="46"/>
      <c r="L44" s="43"/>
      <c r="M44" s="30"/>
      <c r="N44" s="34"/>
      <c r="O44" s="37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41" t="s">
        <v>73</v>
      </c>
      <c r="B47" s="38" t="s">
        <v>74</v>
      </c>
      <c r="C47" s="41" t="s">
        <v>75</v>
      </c>
      <c r="D47" s="41" t="s">
        <v>76</v>
      </c>
      <c r="E47" s="41" t="s">
        <v>17</v>
      </c>
      <c r="F47" s="41" t="s">
        <v>18</v>
      </c>
      <c r="G47" s="41" t="s">
        <v>115</v>
      </c>
      <c r="H47" s="41" t="s">
        <v>77</v>
      </c>
      <c r="I47" s="9" t="s">
        <v>20</v>
      </c>
      <c r="J47" s="10">
        <v>2000</v>
      </c>
      <c r="K47" s="44">
        <f>SUM(J47:J49)</f>
        <v>15500</v>
      </c>
      <c r="L47" s="58">
        <v>8.09E-2</v>
      </c>
      <c r="M47" s="64">
        <v>2092.1</v>
      </c>
      <c r="N47" s="65">
        <f>SUM(M47:M49)</f>
        <v>16292.1</v>
      </c>
      <c r="O47" s="35">
        <v>1.0510999999999999</v>
      </c>
    </row>
    <row r="48" spans="1:15" s="7" customFormat="1" ht="32.25" customHeight="1" x14ac:dyDescent="0.25">
      <c r="A48" s="42"/>
      <c r="B48" s="39"/>
      <c r="C48" s="42"/>
      <c r="D48" s="42"/>
      <c r="E48" s="42"/>
      <c r="F48" s="42"/>
      <c r="G48" s="42"/>
      <c r="H48" s="42"/>
      <c r="I48" s="9" t="s">
        <v>55</v>
      </c>
      <c r="J48" s="10">
        <v>8500</v>
      </c>
      <c r="K48" s="45"/>
      <c r="L48" s="42"/>
      <c r="M48" s="30">
        <v>8400</v>
      </c>
      <c r="N48" s="66"/>
      <c r="O48" s="36"/>
    </row>
    <row r="49" spans="1:15" s="7" customFormat="1" ht="47.25" x14ac:dyDescent="0.25">
      <c r="A49" s="43"/>
      <c r="B49" s="40"/>
      <c r="C49" s="43"/>
      <c r="D49" s="43"/>
      <c r="E49" s="43"/>
      <c r="F49" s="43"/>
      <c r="G49" s="43"/>
      <c r="H49" s="43"/>
      <c r="I49" s="9" t="s">
        <v>116</v>
      </c>
      <c r="J49" s="10">
        <v>5000</v>
      </c>
      <c r="K49" s="46"/>
      <c r="L49" s="43"/>
      <c r="M49" s="64">
        <v>5800</v>
      </c>
      <c r="N49" s="67"/>
      <c r="O49" s="37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41" t="s">
        <v>83</v>
      </c>
      <c r="B51" s="38" t="s">
        <v>92</v>
      </c>
      <c r="C51" s="41" t="s">
        <v>118</v>
      </c>
      <c r="D51" s="41" t="s">
        <v>85</v>
      </c>
      <c r="E51" s="41" t="s">
        <v>17</v>
      </c>
      <c r="F51" s="41" t="s">
        <v>119</v>
      </c>
      <c r="G51" s="41" t="s">
        <v>70</v>
      </c>
      <c r="H51" s="41" t="s">
        <v>84</v>
      </c>
      <c r="I51" s="9" t="s">
        <v>86</v>
      </c>
      <c r="J51" s="10">
        <v>1000</v>
      </c>
      <c r="K51" s="44">
        <f>SUM(J51:J58)</f>
        <v>5500</v>
      </c>
      <c r="L51" s="58">
        <v>2.87E-2</v>
      </c>
      <c r="M51" s="30"/>
      <c r="N51" s="32">
        <f>SUM(M51:M58)</f>
        <v>0</v>
      </c>
      <c r="O51" s="35"/>
    </row>
    <row r="52" spans="1:15" s="7" customFormat="1" ht="15.75" x14ac:dyDescent="0.25">
      <c r="A52" s="42"/>
      <c r="B52" s="39"/>
      <c r="C52" s="42"/>
      <c r="D52" s="42"/>
      <c r="E52" s="42"/>
      <c r="F52" s="42"/>
      <c r="G52" s="42"/>
      <c r="H52" s="42"/>
      <c r="I52" s="9" t="s">
        <v>87</v>
      </c>
      <c r="J52" s="10">
        <v>400</v>
      </c>
      <c r="K52" s="45"/>
      <c r="L52" s="42"/>
      <c r="M52" s="30"/>
      <c r="N52" s="33"/>
      <c r="O52" s="36"/>
    </row>
    <row r="53" spans="1:15" s="7" customFormat="1" ht="15.75" x14ac:dyDescent="0.25">
      <c r="A53" s="42"/>
      <c r="B53" s="39"/>
      <c r="C53" s="42"/>
      <c r="D53" s="42"/>
      <c r="E53" s="42"/>
      <c r="F53" s="42"/>
      <c r="G53" s="42"/>
      <c r="H53" s="42"/>
      <c r="I53" s="9" t="s">
        <v>88</v>
      </c>
      <c r="J53" s="10">
        <v>200</v>
      </c>
      <c r="K53" s="45"/>
      <c r="L53" s="42"/>
      <c r="M53" s="30"/>
      <c r="N53" s="33"/>
      <c r="O53" s="36"/>
    </row>
    <row r="54" spans="1:15" s="7" customFormat="1" ht="15.75" x14ac:dyDescent="0.25">
      <c r="A54" s="42"/>
      <c r="B54" s="39"/>
      <c r="C54" s="42"/>
      <c r="D54" s="42"/>
      <c r="E54" s="42"/>
      <c r="F54" s="42"/>
      <c r="G54" s="42"/>
      <c r="H54" s="42"/>
      <c r="I54" s="9" t="s">
        <v>20</v>
      </c>
      <c r="J54" s="10">
        <v>500</v>
      </c>
      <c r="K54" s="45"/>
      <c r="L54" s="42"/>
      <c r="M54" s="30"/>
      <c r="N54" s="33"/>
      <c r="O54" s="36"/>
    </row>
    <row r="55" spans="1:15" s="7" customFormat="1" ht="15.75" x14ac:dyDescent="0.25">
      <c r="A55" s="42"/>
      <c r="B55" s="39"/>
      <c r="C55" s="42"/>
      <c r="D55" s="42"/>
      <c r="E55" s="42"/>
      <c r="F55" s="42"/>
      <c r="G55" s="42"/>
      <c r="H55" s="42"/>
      <c r="I55" s="9" t="s">
        <v>120</v>
      </c>
      <c r="J55" s="10">
        <v>1200</v>
      </c>
      <c r="K55" s="45"/>
      <c r="L55" s="42"/>
      <c r="M55" s="30"/>
      <c r="N55" s="33"/>
      <c r="O55" s="36"/>
    </row>
    <row r="56" spans="1:15" s="7" customFormat="1" ht="31.5" x14ac:dyDescent="0.25">
      <c r="A56" s="42"/>
      <c r="B56" s="39"/>
      <c r="C56" s="42"/>
      <c r="D56" s="42"/>
      <c r="E56" s="42"/>
      <c r="F56" s="42"/>
      <c r="G56" s="42"/>
      <c r="H56" s="42"/>
      <c r="I56" s="9" t="s">
        <v>132</v>
      </c>
      <c r="J56" s="10">
        <v>800</v>
      </c>
      <c r="K56" s="45"/>
      <c r="L56" s="42"/>
      <c r="M56" s="30"/>
      <c r="N56" s="33"/>
      <c r="O56" s="36"/>
    </row>
    <row r="57" spans="1:15" s="7" customFormat="1" ht="15.75" x14ac:dyDescent="0.25">
      <c r="A57" s="42"/>
      <c r="B57" s="39"/>
      <c r="C57" s="42"/>
      <c r="D57" s="42"/>
      <c r="E57" s="42"/>
      <c r="F57" s="42"/>
      <c r="G57" s="42"/>
      <c r="H57" s="42"/>
      <c r="I57" s="9" t="s">
        <v>65</v>
      </c>
      <c r="J57" s="10">
        <v>400</v>
      </c>
      <c r="K57" s="45"/>
      <c r="L57" s="42"/>
      <c r="M57" s="30"/>
      <c r="N57" s="33"/>
      <c r="O57" s="36"/>
    </row>
    <row r="58" spans="1:15" s="7" customFormat="1" ht="15.75" x14ac:dyDescent="0.25">
      <c r="A58" s="43"/>
      <c r="B58" s="40"/>
      <c r="C58" s="43"/>
      <c r="D58" s="43"/>
      <c r="E58" s="43"/>
      <c r="F58" s="43"/>
      <c r="G58" s="43"/>
      <c r="H58" s="43"/>
      <c r="I58" s="9" t="s">
        <v>90</v>
      </c>
      <c r="J58" s="10">
        <v>1000</v>
      </c>
      <c r="K58" s="46"/>
      <c r="L58" s="43"/>
      <c r="M58" s="30"/>
      <c r="N58" s="34"/>
      <c r="O58" s="37"/>
    </row>
    <row r="59" spans="1:15" s="7" customFormat="1" ht="15.75" x14ac:dyDescent="0.25">
      <c r="A59" s="63" t="s">
        <v>89</v>
      </c>
      <c r="B59" s="63"/>
      <c r="C59" s="63"/>
      <c r="D59" s="63"/>
      <c r="E59" s="63"/>
      <c r="F59" s="63"/>
      <c r="G59" s="63"/>
      <c r="H59" s="63"/>
      <c r="I59" s="63"/>
      <c r="J59" s="63"/>
      <c r="K59" s="12">
        <f>SUM(K10:K58)</f>
        <v>191650</v>
      </c>
      <c r="L59" s="13">
        <v>1</v>
      </c>
      <c r="M59" s="30">
        <f>SUM(M10:M58)</f>
        <v>91235.110000000015</v>
      </c>
      <c r="N59" s="30">
        <f>SUM(N10:N58)</f>
        <v>91235.110000000015</v>
      </c>
      <c r="O59" s="29">
        <v>0.47599999999999998</v>
      </c>
    </row>
    <row r="60" spans="1:15" s="7" customFormat="1" ht="15.75" x14ac:dyDescent="0.25">
      <c r="A60" s="62" t="s">
        <v>137</v>
      </c>
      <c r="B60" s="62"/>
      <c r="C60" s="62"/>
      <c r="D60" s="62"/>
      <c r="E60" s="62"/>
      <c r="F60" s="62"/>
      <c r="G60" s="14"/>
      <c r="H60" s="14"/>
      <c r="I60" s="15"/>
      <c r="J60" s="16"/>
      <c r="K60" s="16"/>
      <c r="L60" s="14"/>
    </row>
    <row r="61" spans="1:15" s="7" customFormat="1" ht="15.75" x14ac:dyDescent="0.25">
      <c r="A61" s="31" t="s">
        <v>139</v>
      </c>
      <c r="B61" s="31"/>
      <c r="C61" s="31"/>
      <c r="D61" s="31"/>
      <c r="E61" s="31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4"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H35:H38"/>
    <mergeCell ref="G35:G38"/>
    <mergeCell ref="F35:F3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A61:E61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L35:L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  <mergeCell ref="A47:A49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2018-09-14T12:06:38Z</dcterms:modified>
</cp:coreProperties>
</file>