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7" i="1" l="1"/>
  <c r="M61" i="1" l="1"/>
  <c r="N53" i="1"/>
  <c r="N52" i="1"/>
  <c r="N49" i="1"/>
  <c r="N48" i="1"/>
  <c r="N47" i="1"/>
  <c r="N41" i="1"/>
  <c r="N34" i="1"/>
  <c r="N29" i="1"/>
  <c r="N22" i="1"/>
  <c r="N18" i="1"/>
  <c r="N16" i="1"/>
  <c r="N10" i="1"/>
  <c r="N61" i="1" l="1"/>
  <c r="K16" i="1"/>
  <c r="K22" i="1" l="1"/>
  <c r="K53" i="1" l="1"/>
  <c r="K49" i="1"/>
  <c r="K41" i="1"/>
  <c r="K37" i="1"/>
  <c r="K34" i="1"/>
  <c r="K29" i="1"/>
  <c r="K10" i="1"/>
  <c r="K61" i="1" l="1"/>
</calcChain>
</file>

<file path=xl/sharedStrings.xml><?xml version="1.0" encoding="utf-8"?>
<sst xmlns="http://schemas.openxmlformats.org/spreadsheetml/2006/main" count="189" uniqueCount="143">
  <si>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</si>
  <si>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</si>
  <si>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</si>
  <si>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</si>
  <si>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</si>
  <si>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</si>
  <si>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</si>
  <si>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</si>
  <si>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</si>
  <si>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</si>
  <si>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</si>
  <si>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</si>
  <si>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</si>
  <si>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</si>
  <si>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</si>
  <si>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</si>
  <si>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</si>
  <si>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</si>
  <si>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</si>
  <si>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</si>
  <si>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</si>
  <si>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</si>
  <si>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</si>
  <si>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</si>
  <si>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</si>
  <si>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</si>
  <si>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</si>
  <si>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</si>
  <si>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</si>
  <si>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</si>
  <si>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</si>
  <si>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</si>
  <si>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</si>
  <si>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</si>
  <si>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</si>
  <si>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</si>
  <si>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</si>
  <si>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</si>
  <si>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</si>
  <si>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</si>
  <si>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</si>
  <si>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</si>
  <si>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</si>
  <si>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</si>
  <si>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</si>
  <si>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</si>
  <si>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</si>
  <si>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</si>
  <si>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</si>
  <si>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</si>
  <si>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</si>
  <si>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</si>
  <si>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</si>
  <si>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</si>
  <si>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</si>
  <si>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</si>
  <si>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</si>
  <si>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</si>
  <si>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</si>
  <si>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</si>
  <si>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</si>
  <si>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</si>
  <si>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</si>
  <si>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</si>
  <si>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</si>
  <si>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</si>
  <si>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</si>
  <si>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</si>
  <si>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</si>
  <si>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</si>
  <si>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</si>
  <si>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</si>
  <si>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</si>
  <si>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</si>
  <si>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</si>
  <si>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</si>
  <si>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</si>
  <si>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</si>
  <si>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</si>
  <si>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</si>
  <si>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</si>
  <si>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</si>
  <si>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</si>
  <si>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</si>
  <si>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</si>
  <si>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</si>
  <si>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</si>
  <si>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</si>
  <si>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</si>
  <si>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</si>
  <si>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</si>
  <si>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</si>
  <si>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</si>
  <si>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</si>
  <si>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</si>
  <si>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</si>
  <si>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</si>
  <si>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</si>
  <si>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</si>
  <si>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</si>
  <si>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</si>
  <si>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</si>
  <si>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</si>
  <si>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</si>
  <si>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</si>
  <si>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</si>
  <si>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</si>
  <si>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</si>
  <si>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</si>
  <si>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</si>
  <si>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</si>
  <si>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</si>
  <si>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</si>
  <si>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</si>
  <si>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</si>
  <si>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</si>
  <si>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</si>
  <si>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</si>
  <si>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</si>
  <si>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</si>
  <si>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</si>
  <si>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</si>
  <si>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</si>
  <si>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</si>
  <si>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</si>
  <si>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</si>
  <si>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</si>
  <si>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</si>
  <si>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</si>
  <si>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</si>
  <si>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</si>
  <si>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</si>
  <si>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</si>
  <si>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</si>
  <si>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</si>
  <si>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</si>
  <si>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</si>
  <si>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</si>
  <si>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Agosto - Eventos e palestras Dia do Nutricionista</t>
  </si>
  <si>
    <t>Setembro - valores disponiveis em capacitação de funcionários foram integralmente utilizados para capacitação do Pregão Eletrônico.</t>
  </si>
  <si>
    <t>novembro/2018</t>
  </si>
  <si>
    <t>Material Impressão</t>
  </si>
  <si>
    <t xml:space="preserve">Palestrantes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</si>
</sst>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J27" zoomScale="86" zoomScaleNormal="86" workbookViewId="0">
      <selection activeCell="M33" sqref="M33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54" t="s">
        <v>102</v>
      </c>
      <c r="D3" s="54"/>
      <c r="E3" s="54"/>
      <c r="F3" s="54"/>
      <c r="G3" s="54"/>
      <c r="H3" s="54"/>
      <c r="I3" s="54"/>
    </row>
    <row r="7" spans="1:15" s="4" customFormat="1" ht="15.75" x14ac:dyDescent="0.25">
      <c r="A7" s="4" t="s">
        <v>11</v>
      </c>
      <c r="B7" s="5"/>
      <c r="I7" s="5"/>
      <c r="M7" s="27" t="s">
        <v>140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58" t="s">
        <v>13</v>
      </c>
      <c r="B10" s="61" t="s">
        <v>14</v>
      </c>
      <c r="C10" s="58" t="s">
        <v>15</v>
      </c>
      <c r="D10" s="58" t="s">
        <v>16</v>
      </c>
      <c r="E10" s="58" t="s">
        <v>17</v>
      </c>
      <c r="F10" s="58" t="s">
        <v>18</v>
      </c>
      <c r="G10" s="58" t="s">
        <v>103</v>
      </c>
      <c r="H10" s="58" t="s">
        <v>104</v>
      </c>
      <c r="I10" s="20" t="s">
        <v>19</v>
      </c>
      <c r="J10" s="21">
        <v>1500</v>
      </c>
      <c r="K10" s="55">
        <f>SUM(J10:J15)</f>
        <v>7700</v>
      </c>
      <c r="L10" s="64">
        <v>4.0099999999999997E-2</v>
      </c>
      <c r="M10" s="30">
        <v>1500</v>
      </c>
      <c r="N10" s="35">
        <f xml:space="preserve"> SUM(M10:M15)</f>
        <v>7700</v>
      </c>
      <c r="O10" s="38">
        <v>1</v>
      </c>
    </row>
    <row r="11" spans="1:15" s="7" customFormat="1" ht="15.75" x14ac:dyDescent="0.25">
      <c r="A11" s="59"/>
      <c r="B11" s="62"/>
      <c r="C11" s="59"/>
      <c r="D11" s="59"/>
      <c r="E11" s="59"/>
      <c r="F11" s="59"/>
      <c r="G11" s="59"/>
      <c r="H11" s="59"/>
      <c r="I11" s="20" t="s">
        <v>20</v>
      </c>
      <c r="J11" s="21">
        <v>400</v>
      </c>
      <c r="K11" s="56"/>
      <c r="L11" s="59"/>
      <c r="M11" s="30">
        <v>400</v>
      </c>
      <c r="N11" s="36"/>
      <c r="O11" s="39"/>
    </row>
    <row r="12" spans="1:15" s="7" customFormat="1" ht="15.75" x14ac:dyDescent="0.25">
      <c r="A12" s="59"/>
      <c r="B12" s="62"/>
      <c r="C12" s="59"/>
      <c r="D12" s="59"/>
      <c r="E12" s="59"/>
      <c r="F12" s="59"/>
      <c r="G12" s="59"/>
      <c r="H12" s="59"/>
      <c r="I12" s="20" t="s">
        <v>21</v>
      </c>
      <c r="J12" s="21">
        <v>1400</v>
      </c>
      <c r="K12" s="56"/>
      <c r="L12" s="59"/>
      <c r="M12" s="30">
        <v>1400</v>
      </c>
      <c r="N12" s="36"/>
      <c r="O12" s="39"/>
    </row>
    <row r="13" spans="1:15" s="7" customFormat="1" ht="31.5" x14ac:dyDescent="0.25">
      <c r="A13" s="59"/>
      <c r="B13" s="62"/>
      <c r="C13" s="59"/>
      <c r="D13" s="59"/>
      <c r="E13" s="59"/>
      <c r="F13" s="59"/>
      <c r="G13" s="59"/>
      <c r="H13" s="59"/>
      <c r="I13" s="20" t="s">
        <v>22</v>
      </c>
      <c r="J13" s="21">
        <v>400</v>
      </c>
      <c r="K13" s="56"/>
      <c r="L13" s="59"/>
      <c r="M13" s="30">
        <v>400</v>
      </c>
      <c r="N13" s="36"/>
      <c r="O13" s="39"/>
    </row>
    <row r="14" spans="1:15" s="7" customFormat="1" ht="15.75" x14ac:dyDescent="0.25">
      <c r="A14" s="59"/>
      <c r="B14" s="62"/>
      <c r="C14" s="59"/>
      <c r="D14" s="59"/>
      <c r="E14" s="59"/>
      <c r="F14" s="59"/>
      <c r="G14" s="59"/>
      <c r="H14" s="59"/>
      <c r="I14" s="20" t="s">
        <v>23</v>
      </c>
      <c r="J14" s="21">
        <v>1500</v>
      </c>
      <c r="K14" s="56"/>
      <c r="L14" s="59"/>
      <c r="M14" s="30">
        <v>1500</v>
      </c>
      <c r="N14" s="36"/>
      <c r="O14" s="39"/>
    </row>
    <row r="15" spans="1:15" s="7" customFormat="1" ht="15.75" x14ac:dyDescent="0.25">
      <c r="A15" s="60"/>
      <c r="B15" s="63"/>
      <c r="C15" s="60"/>
      <c r="D15" s="60"/>
      <c r="E15" s="60"/>
      <c r="F15" s="60"/>
      <c r="G15" s="60"/>
      <c r="H15" s="60"/>
      <c r="I15" s="20" t="s">
        <v>24</v>
      </c>
      <c r="J15" s="21">
        <v>2500</v>
      </c>
      <c r="K15" s="57"/>
      <c r="L15" s="60"/>
      <c r="M15" s="30">
        <v>2500</v>
      </c>
      <c r="N15" s="37"/>
      <c r="O15" s="40"/>
    </row>
    <row r="16" spans="1:15" s="7" customFormat="1" ht="44.25" customHeight="1" x14ac:dyDescent="0.25">
      <c r="A16" s="58" t="s">
        <v>121</v>
      </c>
      <c r="B16" s="61" t="s">
        <v>124</v>
      </c>
      <c r="C16" s="58" t="s">
        <v>122</v>
      </c>
      <c r="D16" s="58" t="s">
        <v>123</v>
      </c>
      <c r="E16" s="58" t="s">
        <v>17</v>
      </c>
      <c r="F16" s="58" t="s">
        <v>18</v>
      </c>
      <c r="G16" s="58" t="s">
        <v>125</v>
      </c>
      <c r="H16" s="58" t="s">
        <v>126</v>
      </c>
      <c r="I16" s="20" t="s">
        <v>99</v>
      </c>
      <c r="J16" s="21">
        <v>12000</v>
      </c>
      <c r="K16" s="55">
        <f>SUM(J16:J17)</f>
        <v>37000</v>
      </c>
      <c r="L16" s="64">
        <v>0.19320000000000001</v>
      </c>
      <c r="M16" s="30">
        <v>7868.91</v>
      </c>
      <c r="N16" s="35">
        <f xml:space="preserve"> SUM(M16:M17)</f>
        <v>7868.91</v>
      </c>
      <c r="O16" s="38">
        <v>0.2127</v>
      </c>
    </row>
    <row r="17" spans="1:15" s="7" customFormat="1" ht="44.25" customHeight="1" x14ac:dyDescent="0.25">
      <c r="A17" s="59"/>
      <c r="B17" s="62"/>
      <c r="C17" s="59"/>
      <c r="D17" s="59"/>
      <c r="E17" s="59"/>
      <c r="F17" s="59"/>
      <c r="G17" s="59"/>
      <c r="H17" s="59"/>
      <c r="I17" s="20" t="s">
        <v>127</v>
      </c>
      <c r="J17" s="21">
        <v>25000</v>
      </c>
      <c r="K17" s="57"/>
      <c r="L17" s="65"/>
      <c r="M17" s="30"/>
      <c r="N17" s="37"/>
      <c r="O17" s="40"/>
    </row>
    <row r="18" spans="1:15" s="7" customFormat="1" ht="36" customHeight="1" x14ac:dyDescent="0.25">
      <c r="A18" s="47" t="s">
        <v>93</v>
      </c>
      <c r="B18" s="48" t="s">
        <v>94</v>
      </c>
      <c r="C18" s="47" t="s">
        <v>95</v>
      </c>
      <c r="D18" s="47" t="s">
        <v>96</v>
      </c>
      <c r="E18" s="47" t="s">
        <v>17</v>
      </c>
      <c r="F18" s="47" t="s">
        <v>18</v>
      </c>
      <c r="G18" s="47" t="s">
        <v>105</v>
      </c>
      <c r="H18" s="47" t="s">
        <v>101</v>
      </c>
      <c r="I18" s="9" t="s">
        <v>97</v>
      </c>
      <c r="J18" s="10" t="s">
        <v>25</v>
      </c>
      <c r="K18" s="55" t="s">
        <v>25</v>
      </c>
      <c r="L18" s="44">
        <v>0</v>
      </c>
      <c r="M18" s="30"/>
      <c r="N18" s="35">
        <f xml:space="preserve"> SUM(M18:M21)</f>
        <v>0</v>
      </c>
      <c r="O18" s="38"/>
    </row>
    <row r="19" spans="1:15" s="7" customFormat="1" ht="31.5" x14ac:dyDescent="0.25">
      <c r="A19" s="45"/>
      <c r="B19" s="49"/>
      <c r="C19" s="45"/>
      <c r="D19" s="45"/>
      <c r="E19" s="45"/>
      <c r="F19" s="45"/>
      <c r="G19" s="45"/>
      <c r="H19" s="45"/>
      <c r="I19" s="9" t="s">
        <v>98</v>
      </c>
      <c r="J19" s="10">
        <v>0</v>
      </c>
      <c r="K19" s="56"/>
      <c r="L19" s="45"/>
      <c r="M19" s="30"/>
      <c r="N19" s="36"/>
      <c r="O19" s="39"/>
    </row>
    <row r="20" spans="1:15" s="7" customFormat="1" ht="34.5" customHeight="1" x14ac:dyDescent="0.25">
      <c r="A20" s="45"/>
      <c r="B20" s="49"/>
      <c r="C20" s="45"/>
      <c r="D20" s="45"/>
      <c r="E20" s="45"/>
      <c r="F20" s="45"/>
      <c r="G20" s="45"/>
      <c r="H20" s="45"/>
      <c r="I20" s="9" t="s">
        <v>99</v>
      </c>
      <c r="J20" s="10">
        <v>15000</v>
      </c>
      <c r="K20" s="56"/>
      <c r="L20" s="45"/>
      <c r="M20" s="30"/>
      <c r="N20" s="36"/>
      <c r="O20" s="39"/>
    </row>
    <row r="21" spans="1:15" s="7" customFormat="1" ht="46.5" customHeight="1" x14ac:dyDescent="0.25">
      <c r="A21" s="45"/>
      <c r="B21" s="49"/>
      <c r="C21" s="45"/>
      <c r="D21" s="45"/>
      <c r="E21" s="45"/>
      <c r="F21" s="45"/>
      <c r="G21" s="45"/>
      <c r="H21" s="45"/>
      <c r="I21" s="9" t="s">
        <v>100</v>
      </c>
      <c r="J21" s="10">
        <v>10000</v>
      </c>
      <c r="K21" s="56"/>
      <c r="L21" s="45"/>
      <c r="M21" s="30"/>
      <c r="N21" s="37"/>
      <c r="O21" s="40"/>
    </row>
    <row r="22" spans="1:15" s="7" customFormat="1" ht="56.25" customHeight="1" x14ac:dyDescent="0.25">
      <c r="A22" s="47" t="s">
        <v>26</v>
      </c>
      <c r="B22" s="48" t="s">
        <v>27</v>
      </c>
      <c r="C22" s="47" t="s">
        <v>106</v>
      </c>
      <c r="D22" s="47" t="s">
        <v>28</v>
      </c>
      <c r="E22" s="47" t="s">
        <v>17</v>
      </c>
      <c r="F22" s="47" t="s">
        <v>18</v>
      </c>
      <c r="G22" s="47" t="s">
        <v>107</v>
      </c>
      <c r="H22" s="47" t="s">
        <v>29</v>
      </c>
      <c r="I22" s="9" t="s">
        <v>128</v>
      </c>
      <c r="J22" s="10">
        <v>2800</v>
      </c>
      <c r="K22" s="51">
        <f>SUM(J22:J28)</f>
        <v>10800</v>
      </c>
      <c r="L22" s="44">
        <v>5.6300000000000003E-2</v>
      </c>
      <c r="M22" s="30">
        <v>1879.65</v>
      </c>
      <c r="N22" s="35">
        <f>SUM(M22:M28)</f>
        <v>8739.2000000000007</v>
      </c>
      <c r="O22" s="38">
        <v>0.80920000000000003</v>
      </c>
    </row>
    <row r="23" spans="1:15" s="7" customFormat="1" ht="31.5" x14ac:dyDescent="0.25">
      <c r="A23" s="45"/>
      <c r="B23" s="49"/>
      <c r="C23" s="45"/>
      <c r="D23" s="45"/>
      <c r="E23" s="45"/>
      <c r="F23" s="45"/>
      <c r="G23" s="45"/>
      <c r="H23" s="45"/>
      <c r="I23" s="9" t="s">
        <v>108</v>
      </c>
      <c r="J23" s="10">
        <v>5400</v>
      </c>
      <c r="K23" s="52"/>
      <c r="L23" s="45"/>
      <c r="M23" s="30">
        <v>2950</v>
      </c>
      <c r="N23" s="36"/>
      <c r="O23" s="39"/>
    </row>
    <row r="24" spans="1:15" s="7" customFormat="1" ht="31.5" x14ac:dyDescent="0.25">
      <c r="A24" s="45"/>
      <c r="B24" s="49"/>
      <c r="C24" s="45"/>
      <c r="D24" s="45"/>
      <c r="E24" s="45"/>
      <c r="F24" s="45"/>
      <c r="G24" s="45"/>
      <c r="H24" s="45"/>
      <c r="I24" s="9" t="s">
        <v>109</v>
      </c>
      <c r="J24" s="10">
        <v>600</v>
      </c>
      <c r="K24" s="52"/>
      <c r="L24" s="45"/>
      <c r="M24" s="30">
        <v>1350</v>
      </c>
      <c r="N24" s="36"/>
      <c r="O24" s="39"/>
    </row>
    <row r="25" spans="1:15" s="7" customFormat="1" ht="31.5" x14ac:dyDescent="0.25">
      <c r="A25" s="45"/>
      <c r="B25" s="49"/>
      <c r="C25" s="45"/>
      <c r="D25" s="45"/>
      <c r="E25" s="45"/>
      <c r="F25" s="45"/>
      <c r="G25" s="45"/>
      <c r="H25" s="45"/>
      <c r="I25" s="9" t="s">
        <v>30</v>
      </c>
      <c r="J25" s="10">
        <v>1800</v>
      </c>
      <c r="K25" s="52"/>
      <c r="L25" s="45"/>
      <c r="M25" s="30">
        <v>400</v>
      </c>
      <c r="N25" s="36"/>
      <c r="O25" s="39"/>
    </row>
    <row r="26" spans="1:15" s="7" customFormat="1" ht="31.5" x14ac:dyDescent="0.25">
      <c r="A26" s="45"/>
      <c r="B26" s="49"/>
      <c r="C26" s="45"/>
      <c r="D26" s="45"/>
      <c r="E26" s="45"/>
      <c r="F26" s="45"/>
      <c r="G26" s="45"/>
      <c r="H26" s="45"/>
      <c r="I26" s="33" t="s">
        <v>31</v>
      </c>
      <c r="J26" s="10">
        <v>200</v>
      </c>
      <c r="K26" s="52"/>
      <c r="L26" s="45"/>
      <c r="M26" s="30">
        <v>400</v>
      </c>
      <c r="N26" s="36"/>
      <c r="O26" s="39"/>
    </row>
    <row r="27" spans="1:15" s="7" customFormat="1" ht="27" customHeight="1" x14ac:dyDescent="0.25">
      <c r="A27" s="45"/>
      <c r="B27" s="49"/>
      <c r="C27" s="45"/>
      <c r="D27" s="45"/>
      <c r="E27" s="45"/>
      <c r="F27" s="45"/>
      <c r="G27" s="45"/>
      <c r="H27" s="45"/>
      <c r="I27" s="33" t="s">
        <v>141</v>
      </c>
      <c r="J27" s="10">
        <v>0</v>
      </c>
      <c r="K27" s="52"/>
      <c r="L27" s="45"/>
      <c r="M27" s="30">
        <v>559.54999999999995</v>
      </c>
      <c r="N27" s="36"/>
      <c r="O27" s="39"/>
    </row>
    <row r="28" spans="1:15" s="7" customFormat="1" ht="31.5" customHeight="1" x14ac:dyDescent="0.25">
      <c r="A28" s="46"/>
      <c r="B28" s="50"/>
      <c r="C28" s="46"/>
      <c r="D28" s="46"/>
      <c r="E28" s="46"/>
      <c r="F28" s="46"/>
      <c r="G28" s="46"/>
      <c r="H28" s="46"/>
      <c r="I28" s="9" t="s">
        <v>142</v>
      </c>
      <c r="J28" s="10">
        <v>0</v>
      </c>
      <c r="K28" s="53"/>
      <c r="L28" s="46"/>
      <c r="M28" s="30">
        <v>1200</v>
      </c>
      <c r="N28" s="37"/>
      <c r="O28" s="40"/>
    </row>
    <row r="29" spans="1:15" s="7" customFormat="1" ht="31.5" customHeight="1" x14ac:dyDescent="0.25">
      <c r="A29" s="47" t="s">
        <v>32</v>
      </c>
      <c r="B29" s="48" t="s">
        <v>33</v>
      </c>
      <c r="C29" s="47" t="s">
        <v>34</v>
      </c>
      <c r="D29" s="47" t="s">
        <v>35</v>
      </c>
      <c r="E29" s="47" t="s">
        <v>17</v>
      </c>
      <c r="F29" s="47" t="s">
        <v>18</v>
      </c>
      <c r="G29" s="47" t="s">
        <v>111</v>
      </c>
      <c r="H29" s="47" t="s">
        <v>110</v>
      </c>
      <c r="I29" s="9" t="s">
        <v>20</v>
      </c>
      <c r="J29" s="10">
        <v>3000</v>
      </c>
      <c r="K29" s="51">
        <f>SUM(J29:J32)</f>
        <v>28000</v>
      </c>
      <c r="L29" s="44">
        <v>0.14610000000000001</v>
      </c>
      <c r="M29" s="30">
        <v>598.04999999999995</v>
      </c>
      <c r="N29" s="35">
        <f xml:space="preserve"> SUM(M29:M32)</f>
        <v>14948.05</v>
      </c>
      <c r="O29" s="38">
        <v>0.53380000000000005</v>
      </c>
    </row>
    <row r="30" spans="1:15" s="7" customFormat="1" ht="36" customHeight="1" x14ac:dyDescent="0.25">
      <c r="A30" s="45"/>
      <c r="B30" s="49"/>
      <c r="C30" s="45"/>
      <c r="D30" s="45"/>
      <c r="E30" s="45"/>
      <c r="F30" s="45"/>
      <c r="G30" s="45"/>
      <c r="H30" s="45"/>
      <c r="I30" s="9" t="s">
        <v>55</v>
      </c>
      <c r="J30" s="10">
        <v>8000</v>
      </c>
      <c r="K30" s="52"/>
      <c r="L30" s="45"/>
      <c r="M30" s="30">
        <v>3150</v>
      </c>
      <c r="N30" s="36"/>
      <c r="O30" s="39"/>
    </row>
    <row r="31" spans="1:15" s="7" customFormat="1" ht="33" customHeight="1" x14ac:dyDescent="0.25">
      <c r="A31" s="45"/>
      <c r="B31" s="49"/>
      <c r="C31" s="45"/>
      <c r="D31" s="45"/>
      <c r="E31" s="45"/>
      <c r="F31" s="45"/>
      <c r="G31" s="45"/>
      <c r="H31" s="45"/>
      <c r="I31" s="9" t="s">
        <v>56</v>
      </c>
      <c r="J31" s="10">
        <v>6000</v>
      </c>
      <c r="K31" s="52"/>
      <c r="L31" s="45"/>
      <c r="M31" s="30">
        <v>2500</v>
      </c>
      <c r="N31" s="36"/>
      <c r="O31" s="39"/>
    </row>
    <row r="32" spans="1:15" s="7" customFormat="1" ht="48" customHeight="1" x14ac:dyDescent="0.25">
      <c r="A32" s="46"/>
      <c r="B32" s="50"/>
      <c r="C32" s="46"/>
      <c r="D32" s="46"/>
      <c r="E32" s="46"/>
      <c r="F32" s="46"/>
      <c r="G32" s="46"/>
      <c r="H32" s="46"/>
      <c r="I32" s="9" t="s">
        <v>36</v>
      </c>
      <c r="J32" s="10">
        <v>11000</v>
      </c>
      <c r="K32" s="53"/>
      <c r="L32" s="46"/>
      <c r="M32" s="30">
        <v>8700</v>
      </c>
      <c r="N32" s="37"/>
      <c r="O32" s="40"/>
    </row>
    <row r="33" spans="1:15" s="7" customFormat="1" ht="186" customHeight="1" x14ac:dyDescent="0.25">
      <c r="A33" s="32" t="s">
        <v>37</v>
      </c>
      <c r="B33" s="33" t="s">
        <v>38</v>
      </c>
      <c r="C33" s="32" t="s">
        <v>39</v>
      </c>
      <c r="D33" s="32" t="s">
        <v>40</v>
      </c>
      <c r="E33" s="32" t="s">
        <v>17</v>
      </c>
      <c r="F33" s="32" t="s">
        <v>18</v>
      </c>
      <c r="G33" s="32" t="s">
        <v>112</v>
      </c>
      <c r="H33" s="32" t="s">
        <v>39</v>
      </c>
      <c r="I33" s="33" t="s">
        <v>36</v>
      </c>
      <c r="J33" s="10">
        <v>13500</v>
      </c>
      <c r="K33" s="10">
        <v>13500</v>
      </c>
      <c r="L33" s="19">
        <v>7.0400000000000004E-2</v>
      </c>
      <c r="M33" s="31">
        <v>19220</v>
      </c>
      <c r="N33" s="31">
        <v>19220</v>
      </c>
      <c r="O33" s="29">
        <v>1.4237</v>
      </c>
    </row>
    <row r="34" spans="1:15" s="7" customFormat="1" ht="28.5" customHeight="1" x14ac:dyDescent="0.25">
      <c r="A34" s="66" t="s">
        <v>41</v>
      </c>
      <c r="B34" s="67" t="s">
        <v>42</v>
      </c>
      <c r="C34" s="66" t="s">
        <v>113</v>
      </c>
      <c r="D34" s="66" t="s">
        <v>43</v>
      </c>
      <c r="E34" s="66" t="s">
        <v>17</v>
      </c>
      <c r="F34" s="66" t="s">
        <v>18</v>
      </c>
      <c r="G34" s="66" t="s">
        <v>112</v>
      </c>
      <c r="H34" s="66" t="s">
        <v>44</v>
      </c>
      <c r="I34" s="20" t="s">
        <v>129</v>
      </c>
      <c r="J34" s="21">
        <v>1000</v>
      </c>
      <c r="K34" s="55">
        <f>SUM(J34:J36)</f>
        <v>4450</v>
      </c>
      <c r="L34" s="44">
        <v>2.3199999999999998E-2</v>
      </c>
      <c r="M34" s="30"/>
      <c r="N34" s="35">
        <f xml:space="preserve"> SUM(M34:M36)</f>
        <v>350</v>
      </c>
      <c r="O34" s="38">
        <v>7.8600000000000003E-2</v>
      </c>
    </row>
    <row r="35" spans="1:15" s="7" customFormat="1" ht="37.5" customHeight="1" x14ac:dyDescent="0.25">
      <c r="A35" s="66"/>
      <c r="B35" s="67"/>
      <c r="C35" s="66"/>
      <c r="D35" s="66"/>
      <c r="E35" s="66"/>
      <c r="F35" s="66"/>
      <c r="G35" s="66"/>
      <c r="H35" s="66"/>
      <c r="I35" s="20" t="s">
        <v>130</v>
      </c>
      <c r="J35" s="21">
        <v>2250</v>
      </c>
      <c r="K35" s="56"/>
      <c r="L35" s="45"/>
      <c r="M35" s="30">
        <v>150</v>
      </c>
      <c r="N35" s="36"/>
      <c r="O35" s="39"/>
    </row>
    <row r="36" spans="1:15" s="7" customFormat="1" ht="47.25" x14ac:dyDescent="0.25">
      <c r="A36" s="66"/>
      <c r="B36" s="67"/>
      <c r="C36" s="66"/>
      <c r="D36" s="66"/>
      <c r="E36" s="66"/>
      <c r="F36" s="66"/>
      <c r="G36" s="66"/>
      <c r="H36" s="66"/>
      <c r="I36" s="20" t="s">
        <v>131</v>
      </c>
      <c r="J36" s="21">
        <v>1200</v>
      </c>
      <c r="K36" s="57"/>
      <c r="L36" s="46"/>
      <c r="M36" s="30">
        <v>200</v>
      </c>
      <c r="N36" s="37"/>
      <c r="O36" s="40"/>
    </row>
    <row r="37" spans="1:15" s="7" customFormat="1" ht="31.5" customHeight="1" x14ac:dyDescent="0.25">
      <c r="A37" s="47" t="s">
        <v>45</v>
      </c>
      <c r="B37" s="48" t="s">
        <v>46</v>
      </c>
      <c r="C37" s="47" t="s">
        <v>47</v>
      </c>
      <c r="D37" s="47" t="s">
        <v>43</v>
      </c>
      <c r="E37" s="47" t="s">
        <v>17</v>
      </c>
      <c r="F37" s="47" t="s">
        <v>18</v>
      </c>
      <c r="G37" s="47" t="s">
        <v>48</v>
      </c>
      <c r="H37" s="47" t="s">
        <v>49</v>
      </c>
      <c r="I37" s="9" t="s">
        <v>20</v>
      </c>
      <c r="J37" s="10">
        <v>3000</v>
      </c>
      <c r="K37" s="51">
        <f>SUM(J37:J40)</f>
        <v>58600</v>
      </c>
      <c r="L37" s="44">
        <v>0.30580000000000002</v>
      </c>
      <c r="M37" s="30">
        <v>772.1</v>
      </c>
      <c r="N37" s="35">
        <f>SUM(M37:M40)</f>
        <v>44022.1</v>
      </c>
      <c r="O37" s="38">
        <v>0.75119999999999998</v>
      </c>
    </row>
    <row r="38" spans="1:15" s="7" customFormat="1" ht="30.75" customHeight="1" x14ac:dyDescent="0.25">
      <c r="A38" s="45"/>
      <c r="B38" s="49"/>
      <c r="C38" s="45"/>
      <c r="D38" s="45"/>
      <c r="E38" s="45"/>
      <c r="F38" s="45"/>
      <c r="G38" s="45"/>
      <c r="H38" s="45"/>
      <c r="I38" s="9" t="s">
        <v>55</v>
      </c>
      <c r="J38" s="10">
        <v>6000</v>
      </c>
      <c r="K38" s="52"/>
      <c r="L38" s="45"/>
      <c r="M38" s="30">
        <v>4050</v>
      </c>
      <c r="N38" s="36"/>
      <c r="O38" s="39"/>
    </row>
    <row r="39" spans="1:15" s="7" customFormat="1" ht="31.5" x14ac:dyDescent="0.25">
      <c r="A39" s="45"/>
      <c r="B39" s="49"/>
      <c r="C39" s="45"/>
      <c r="D39" s="45"/>
      <c r="E39" s="45"/>
      <c r="F39" s="45"/>
      <c r="G39" s="45"/>
      <c r="H39" s="45"/>
      <c r="I39" s="9" t="s">
        <v>56</v>
      </c>
      <c r="J39" s="10">
        <v>3600</v>
      </c>
      <c r="K39" s="52"/>
      <c r="L39" s="45"/>
      <c r="M39" s="30">
        <v>4200</v>
      </c>
      <c r="N39" s="36"/>
      <c r="O39" s="39"/>
    </row>
    <row r="40" spans="1:15" s="7" customFormat="1" ht="21.75" customHeight="1" x14ac:dyDescent="0.25">
      <c r="A40" s="46"/>
      <c r="B40" s="50"/>
      <c r="C40" s="46"/>
      <c r="D40" s="46"/>
      <c r="E40" s="46"/>
      <c r="F40" s="46"/>
      <c r="G40" s="46"/>
      <c r="H40" s="46"/>
      <c r="I40" s="9" t="s">
        <v>36</v>
      </c>
      <c r="J40" s="10">
        <v>46000</v>
      </c>
      <c r="K40" s="53"/>
      <c r="L40" s="46"/>
      <c r="M40" s="30">
        <v>35000</v>
      </c>
      <c r="N40" s="37"/>
      <c r="O40" s="40"/>
    </row>
    <row r="41" spans="1:15" s="7" customFormat="1" ht="27" customHeight="1" x14ac:dyDescent="0.25">
      <c r="A41" s="47" t="s">
        <v>51</v>
      </c>
      <c r="B41" s="48" t="s">
        <v>52</v>
      </c>
      <c r="C41" s="47" t="s">
        <v>50</v>
      </c>
      <c r="D41" s="47" t="s">
        <v>53</v>
      </c>
      <c r="E41" s="47" t="s">
        <v>17</v>
      </c>
      <c r="F41" s="47" t="s">
        <v>18</v>
      </c>
      <c r="G41" s="47" t="s">
        <v>54</v>
      </c>
      <c r="H41" s="47" t="s">
        <v>50</v>
      </c>
      <c r="I41" s="9" t="s">
        <v>20</v>
      </c>
      <c r="J41" s="10">
        <v>300</v>
      </c>
      <c r="K41" s="51">
        <f>SUM(J41:J46)</f>
        <v>10200</v>
      </c>
      <c r="L41" s="44">
        <v>5.3199999999999997E-2</v>
      </c>
      <c r="M41" s="30"/>
      <c r="N41" s="35">
        <f xml:space="preserve"> SUM(M41:M46)</f>
        <v>8330</v>
      </c>
      <c r="O41" s="38">
        <v>0.81659999999999999</v>
      </c>
    </row>
    <row r="42" spans="1:15" s="7" customFormat="1" ht="15.75" x14ac:dyDescent="0.25">
      <c r="A42" s="45"/>
      <c r="B42" s="49"/>
      <c r="C42" s="45"/>
      <c r="D42" s="45"/>
      <c r="E42" s="45"/>
      <c r="F42" s="45"/>
      <c r="G42" s="45"/>
      <c r="H42" s="45"/>
      <c r="I42" s="9" t="s">
        <v>55</v>
      </c>
      <c r="J42" s="10">
        <v>600</v>
      </c>
      <c r="K42" s="52"/>
      <c r="L42" s="45"/>
      <c r="M42" s="30">
        <v>150</v>
      </c>
      <c r="N42" s="36"/>
      <c r="O42" s="39"/>
    </row>
    <row r="43" spans="1:15" s="7" customFormat="1" ht="31.5" x14ac:dyDescent="0.25">
      <c r="A43" s="45"/>
      <c r="B43" s="49"/>
      <c r="C43" s="45"/>
      <c r="D43" s="45"/>
      <c r="E43" s="45"/>
      <c r="F43" s="45"/>
      <c r="G43" s="45"/>
      <c r="H43" s="45"/>
      <c r="I43" s="9" t="s">
        <v>56</v>
      </c>
      <c r="J43" s="10">
        <v>800</v>
      </c>
      <c r="K43" s="52"/>
      <c r="L43" s="45"/>
      <c r="M43" s="30">
        <v>200</v>
      </c>
      <c r="N43" s="36"/>
      <c r="O43" s="39"/>
    </row>
    <row r="44" spans="1:15" s="7" customFormat="1" ht="15.75" x14ac:dyDescent="0.25">
      <c r="A44" s="45"/>
      <c r="B44" s="49"/>
      <c r="C44" s="45"/>
      <c r="D44" s="45"/>
      <c r="E44" s="45"/>
      <c r="F44" s="45"/>
      <c r="G44" s="45"/>
      <c r="H44" s="45"/>
      <c r="I44" s="9" t="s">
        <v>36</v>
      </c>
      <c r="J44" s="10">
        <v>7500</v>
      </c>
      <c r="K44" s="52"/>
      <c r="L44" s="45"/>
      <c r="M44" s="30">
        <v>7980</v>
      </c>
      <c r="N44" s="36"/>
      <c r="O44" s="39"/>
    </row>
    <row r="45" spans="1:15" s="7" customFormat="1" ht="15.75" x14ac:dyDescent="0.25">
      <c r="A45" s="45"/>
      <c r="B45" s="49"/>
      <c r="C45" s="45"/>
      <c r="D45" s="45"/>
      <c r="E45" s="45"/>
      <c r="F45" s="45"/>
      <c r="G45" s="45"/>
      <c r="H45" s="45"/>
      <c r="I45" s="9" t="s">
        <v>57</v>
      </c>
      <c r="J45" s="10">
        <v>500</v>
      </c>
      <c r="K45" s="52"/>
      <c r="L45" s="45"/>
      <c r="M45" s="30"/>
      <c r="N45" s="36"/>
      <c r="O45" s="39"/>
    </row>
    <row r="46" spans="1:15" s="7" customFormat="1" ht="15.75" x14ac:dyDescent="0.25">
      <c r="A46" s="46"/>
      <c r="B46" s="50"/>
      <c r="C46" s="46"/>
      <c r="D46" s="46"/>
      <c r="E46" s="46"/>
      <c r="F46" s="46"/>
      <c r="G46" s="46"/>
      <c r="H46" s="46"/>
      <c r="I46" s="9" t="s">
        <v>58</v>
      </c>
      <c r="J46" s="10">
        <v>500</v>
      </c>
      <c r="K46" s="53"/>
      <c r="L46" s="46"/>
      <c r="M46" s="30"/>
      <c r="N46" s="37"/>
      <c r="O46" s="40"/>
    </row>
    <row r="47" spans="1:15" s="7" customFormat="1" ht="131.25" customHeight="1" x14ac:dyDescent="0.25">
      <c r="A47" s="8" t="s">
        <v>60</v>
      </c>
      <c r="B47" s="9" t="s">
        <v>61</v>
      </c>
      <c r="C47" s="8" t="s">
        <v>62</v>
      </c>
      <c r="D47" s="8" t="s">
        <v>63</v>
      </c>
      <c r="E47" s="8" t="s">
        <v>17</v>
      </c>
      <c r="F47" s="8" t="s">
        <v>18</v>
      </c>
      <c r="G47" s="8" t="s">
        <v>64</v>
      </c>
      <c r="H47" s="8" t="s">
        <v>44</v>
      </c>
      <c r="I47" s="9" t="s">
        <v>65</v>
      </c>
      <c r="J47" s="10">
        <v>400</v>
      </c>
      <c r="K47" s="10">
        <v>400</v>
      </c>
      <c r="L47" s="19">
        <v>2.0999999999999999E-3</v>
      </c>
      <c r="M47" s="30"/>
      <c r="N47" s="30">
        <f xml:space="preserve"> SUM(M47)</f>
        <v>0</v>
      </c>
      <c r="O47" s="29"/>
    </row>
    <row r="48" spans="1:15" s="7" customFormat="1" ht="105.75" customHeight="1" x14ac:dyDescent="0.25">
      <c r="A48" s="22" t="s">
        <v>66</v>
      </c>
      <c r="B48" s="23" t="s">
        <v>67</v>
      </c>
      <c r="C48" s="22" t="s">
        <v>68</v>
      </c>
      <c r="D48" s="22" t="s">
        <v>69</v>
      </c>
      <c r="E48" s="22" t="s">
        <v>59</v>
      </c>
      <c r="F48" s="22" t="s">
        <v>18</v>
      </c>
      <c r="G48" s="22" t="s">
        <v>114</v>
      </c>
      <c r="H48" s="22" t="s">
        <v>71</v>
      </c>
      <c r="I48" s="23" t="s">
        <v>72</v>
      </c>
      <c r="J48" s="24">
        <v>25000</v>
      </c>
      <c r="K48" s="24" t="s">
        <v>25</v>
      </c>
      <c r="L48" s="25">
        <v>0</v>
      </c>
      <c r="M48" s="30"/>
      <c r="N48" s="30">
        <f>SUM(M48)</f>
        <v>0</v>
      </c>
      <c r="O48" s="29"/>
    </row>
    <row r="49" spans="1:15" s="7" customFormat="1" ht="35.25" customHeight="1" x14ac:dyDescent="0.25">
      <c r="A49" s="47" t="s">
        <v>73</v>
      </c>
      <c r="B49" s="48" t="s">
        <v>74</v>
      </c>
      <c r="C49" s="47" t="s">
        <v>75</v>
      </c>
      <c r="D49" s="47" t="s">
        <v>76</v>
      </c>
      <c r="E49" s="47" t="s">
        <v>17</v>
      </c>
      <c r="F49" s="47" t="s">
        <v>18</v>
      </c>
      <c r="G49" s="47" t="s">
        <v>115</v>
      </c>
      <c r="H49" s="47" t="s">
        <v>77</v>
      </c>
      <c r="I49" s="9" t="s">
        <v>20</v>
      </c>
      <c r="J49" s="10">
        <v>2000</v>
      </c>
      <c r="K49" s="51">
        <f>SUM(J49:J51)</f>
        <v>15500</v>
      </c>
      <c r="L49" s="44">
        <v>8.09E-2</v>
      </c>
      <c r="M49" s="31">
        <v>3413.2</v>
      </c>
      <c r="N49" s="41">
        <f>SUM(M49:M51)</f>
        <v>21013.200000000001</v>
      </c>
      <c r="O49" s="38">
        <v>1.3556999999999999</v>
      </c>
    </row>
    <row r="50" spans="1:15" s="7" customFormat="1" ht="32.25" customHeight="1" x14ac:dyDescent="0.25">
      <c r="A50" s="45"/>
      <c r="B50" s="49"/>
      <c r="C50" s="45"/>
      <c r="D50" s="45"/>
      <c r="E50" s="45"/>
      <c r="F50" s="45"/>
      <c r="G50" s="45"/>
      <c r="H50" s="45"/>
      <c r="I50" s="9" t="s">
        <v>55</v>
      </c>
      <c r="J50" s="10">
        <v>8500</v>
      </c>
      <c r="K50" s="52"/>
      <c r="L50" s="45"/>
      <c r="M50" s="30">
        <v>10200</v>
      </c>
      <c r="N50" s="42"/>
      <c r="O50" s="39"/>
    </row>
    <row r="51" spans="1:15" s="7" customFormat="1" ht="47.25" x14ac:dyDescent="0.25">
      <c r="A51" s="46"/>
      <c r="B51" s="50"/>
      <c r="C51" s="46"/>
      <c r="D51" s="46"/>
      <c r="E51" s="46"/>
      <c r="F51" s="46"/>
      <c r="G51" s="46"/>
      <c r="H51" s="46"/>
      <c r="I51" s="9" t="s">
        <v>116</v>
      </c>
      <c r="J51" s="10">
        <v>5000</v>
      </c>
      <c r="K51" s="53"/>
      <c r="L51" s="46"/>
      <c r="M51" s="31">
        <v>7400</v>
      </c>
      <c r="N51" s="43"/>
      <c r="O51" s="40"/>
    </row>
    <row r="52" spans="1:15" s="7" customFormat="1" ht="78.75" x14ac:dyDescent="0.25">
      <c r="A52" s="8" t="s">
        <v>78</v>
      </c>
      <c r="B52" s="9" t="s">
        <v>91</v>
      </c>
      <c r="C52" s="8" t="s">
        <v>79</v>
      </c>
      <c r="D52" s="8" t="s">
        <v>80</v>
      </c>
      <c r="E52" s="8" t="s">
        <v>17</v>
      </c>
      <c r="F52" s="8" t="s">
        <v>18</v>
      </c>
      <c r="G52" s="8" t="s">
        <v>117</v>
      </c>
      <c r="H52" s="8" t="s">
        <v>81</v>
      </c>
      <c r="I52" s="9" t="s">
        <v>82</v>
      </c>
      <c r="J52" s="10">
        <v>0</v>
      </c>
      <c r="K52" s="10">
        <v>0</v>
      </c>
      <c r="L52" s="11">
        <v>0</v>
      </c>
      <c r="M52" s="30"/>
      <c r="N52" s="30">
        <f>SUM(M52)</f>
        <v>0</v>
      </c>
      <c r="O52" s="29"/>
    </row>
    <row r="53" spans="1:15" s="7" customFormat="1" ht="31.5" customHeight="1" x14ac:dyDescent="0.25">
      <c r="A53" s="47" t="s">
        <v>83</v>
      </c>
      <c r="B53" s="48" t="s">
        <v>92</v>
      </c>
      <c r="C53" s="47" t="s">
        <v>118</v>
      </c>
      <c r="D53" s="47" t="s">
        <v>85</v>
      </c>
      <c r="E53" s="47" t="s">
        <v>17</v>
      </c>
      <c r="F53" s="47" t="s">
        <v>119</v>
      </c>
      <c r="G53" s="47" t="s">
        <v>70</v>
      </c>
      <c r="H53" s="47" t="s">
        <v>84</v>
      </c>
      <c r="I53" s="9" t="s">
        <v>86</v>
      </c>
      <c r="J53" s="10">
        <v>1000</v>
      </c>
      <c r="K53" s="51">
        <f>SUM(J53:J60)</f>
        <v>5500</v>
      </c>
      <c r="L53" s="44">
        <v>2.87E-2</v>
      </c>
      <c r="M53" s="30"/>
      <c r="N53" s="35">
        <f>SUM(M53:M60)</f>
        <v>0</v>
      </c>
      <c r="O53" s="38"/>
    </row>
    <row r="54" spans="1:15" s="7" customFormat="1" ht="15.75" x14ac:dyDescent="0.25">
      <c r="A54" s="45"/>
      <c r="B54" s="49"/>
      <c r="C54" s="45"/>
      <c r="D54" s="45"/>
      <c r="E54" s="45"/>
      <c r="F54" s="45"/>
      <c r="G54" s="45"/>
      <c r="H54" s="45"/>
      <c r="I54" s="9" t="s">
        <v>87</v>
      </c>
      <c r="J54" s="10">
        <v>400</v>
      </c>
      <c r="K54" s="52"/>
      <c r="L54" s="45"/>
      <c r="M54" s="30"/>
      <c r="N54" s="36"/>
      <c r="O54" s="39"/>
    </row>
    <row r="55" spans="1:15" s="7" customFormat="1" ht="15.75" x14ac:dyDescent="0.25">
      <c r="A55" s="45"/>
      <c r="B55" s="49"/>
      <c r="C55" s="45"/>
      <c r="D55" s="45"/>
      <c r="E55" s="45"/>
      <c r="F55" s="45"/>
      <c r="G55" s="45"/>
      <c r="H55" s="45"/>
      <c r="I55" s="9" t="s">
        <v>88</v>
      </c>
      <c r="J55" s="10">
        <v>200</v>
      </c>
      <c r="K55" s="52"/>
      <c r="L55" s="45"/>
      <c r="M55" s="30"/>
      <c r="N55" s="36"/>
      <c r="O55" s="39"/>
    </row>
    <row r="56" spans="1:15" s="7" customFormat="1" ht="15.75" x14ac:dyDescent="0.25">
      <c r="A56" s="45"/>
      <c r="B56" s="49"/>
      <c r="C56" s="45"/>
      <c r="D56" s="45"/>
      <c r="E56" s="45"/>
      <c r="F56" s="45"/>
      <c r="G56" s="45"/>
      <c r="H56" s="45"/>
      <c r="I56" s="9" t="s">
        <v>20</v>
      </c>
      <c r="J56" s="10">
        <v>500</v>
      </c>
      <c r="K56" s="52"/>
      <c r="L56" s="45"/>
      <c r="M56" s="30"/>
      <c r="N56" s="36"/>
      <c r="O56" s="39"/>
    </row>
    <row r="57" spans="1:15" s="7" customFormat="1" ht="15.75" x14ac:dyDescent="0.25">
      <c r="A57" s="45"/>
      <c r="B57" s="49"/>
      <c r="C57" s="45"/>
      <c r="D57" s="45"/>
      <c r="E57" s="45"/>
      <c r="F57" s="45"/>
      <c r="G57" s="45"/>
      <c r="H57" s="45"/>
      <c r="I57" s="9" t="s">
        <v>120</v>
      </c>
      <c r="J57" s="10">
        <v>1200</v>
      </c>
      <c r="K57" s="52"/>
      <c r="L57" s="45"/>
      <c r="M57" s="30"/>
      <c r="N57" s="36"/>
      <c r="O57" s="39"/>
    </row>
    <row r="58" spans="1:15" s="7" customFormat="1" ht="31.5" x14ac:dyDescent="0.25">
      <c r="A58" s="45"/>
      <c r="B58" s="49"/>
      <c r="C58" s="45"/>
      <c r="D58" s="45"/>
      <c r="E58" s="45"/>
      <c r="F58" s="45"/>
      <c r="G58" s="45"/>
      <c r="H58" s="45"/>
      <c r="I58" s="9" t="s">
        <v>132</v>
      </c>
      <c r="J58" s="10">
        <v>800</v>
      </c>
      <c r="K58" s="52"/>
      <c r="L58" s="45"/>
      <c r="M58" s="30"/>
      <c r="N58" s="36"/>
      <c r="O58" s="39"/>
    </row>
    <row r="59" spans="1:15" s="7" customFormat="1" ht="15.75" x14ac:dyDescent="0.25">
      <c r="A59" s="45"/>
      <c r="B59" s="49"/>
      <c r="C59" s="45"/>
      <c r="D59" s="45"/>
      <c r="E59" s="45"/>
      <c r="F59" s="45"/>
      <c r="G59" s="45"/>
      <c r="H59" s="45"/>
      <c r="I59" s="9" t="s">
        <v>65</v>
      </c>
      <c r="J59" s="10">
        <v>400</v>
      </c>
      <c r="K59" s="52"/>
      <c r="L59" s="45"/>
      <c r="M59" s="30"/>
      <c r="N59" s="36"/>
      <c r="O59" s="39"/>
    </row>
    <row r="60" spans="1:15" s="7" customFormat="1" ht="15.75" x14ac:dyDescent="0.25">
      <c r="A60" s="46"/>
      <c r="B60" s="50"/>
      <c r="C60" s="46"/>
      <c r="D60" s="46"/>
      <c r="E60" s="46"/>
      <c r="F60" s="46"/>
      <c r="G60" s="46"/>
      <c r="H60" s="46"/>
      <c r="I60" s="9" t="s">
        <v>90</v>
      </c>
      <c r="J60" s="10">
        <v>1000</v>
      </c>
      <c r="K60" s="53"/>
      <c r="L60" s="46"/>
      <c r="M60" s="30"/>
      <c r="N60" s="37"/>
      <c r="O60" s="40"/>
    </row>
    <row r="61" spans="1:15" s="7" customFormat="1" ht="15.75" x14ac:dyDescent="0.25">
      <c r="A61" s="69" t="s">
        <v>89</v>
      </c>
      <c r="B61" s="69"/>
      <c r="C61" s="69"/>
      <c r="D61" s="69"/>
      <c r="E61" s="69"/>
      <c r="F61" s="69"/>
      <c r="G61" s="69"/>
      <c r="H61" s="69"/>
      <c r="I61" s="69"/>
      <c r="J61" s="69"/>
      <c r="K61" s="12">
        <f>SUM(K10:K60)</f>
        <v>191650</v>
      </c>
      <c r="L61" s="13">
        <v>1</v>
      </c>
      <c r="M61" s="30">
        <f>SUM(M10:M60)</f>
        <v>132191.46000000002</v>
      </c>
      <c r="N61" s="30">
        <f>SUM(N10:N60)</f>
        <v>132191.46000000002</v>
      </c>
      <c r="O61" s="29">
        <v>0.68969999999999998</v>
      </c>
    </row>
    <row r="62" spans="1:15" s="7" customFormat="1" ht="15.75" x14ac:dyDescent="0.25">
      <c r="A62" s="68" t="s">
        <v>137</v>
      </c>
      <c r="B62" s="68"/>
      <c r="C62" s="68"/>
      <c r="D62" s="68"/>
      <c r="E62" s="68"/>
      <c r="F62" s="68"/>
      <c r="G62" s="14"/>
      <c r="H62" s="14"/>
      <c r="I62" s="15"/>
      <c r="J62" s="16"/>
      <c r="K62" s="16"/>
      <c r="L62" s="14"/>
    </row>
    <row r="63" spans="1:15" s="7" customFormat="1" ht="15.75" x14ac:dyDescent="0.25">
      <c r="A63" s="34" t="s">
        <v>138</v>
      </c>
      <c r="B63" s="34"/>
      <c r="C63" s="34"/>
      <c r="D63" s="34"/>
      <c r="E63" s="3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34" t="s">
        <v>139</v>
      </c>
      <c r="B64" s="34"/>
      <c r="C64" s="34"/>
      <c r="D64" s="34"/>
      <c r="E64" s="34"/>
      <c r="F64" s="34"/>
      <c r="G64" s="34"/>
      <c r="H64" s="34"/>
      <c r="I64" s="34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2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2" x14ac:dyDescent="0.25">
      <c r="A76" s="17"/>
      <c r="B76" s="18"/>
      <c r="C76" s="17"/>
      <c r="D76" s="17"/>
      <c r="E76" s="17"/>
      <c r="F76" s="17"/>
      <c r="G76" s="17"/>
      <c r="H76" s="17"/>
      <c r="I76" s="18"/>
      <c r="J76" s="17"/>
      <c r="K76" s="17"/>
      <c r="L76" s="17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  <row r="78" spans="1:12" x14ac:dyDescent="0.25">
      <c r="A78" s="1"/>
      <c r="B78" s="3"/>
      <c r="C78" s="1"/>
      <c r="D78" s="1"/>
      <c r="E78" s="1"/>
      <c r="F78" s="1"/>
      <c r="G78" s="1"/>
      <c r="H78" s="1"/>
      <c r="I78" s="3"/>
      <c r="J78" s="1"/>
      <c r="K78" s="1"/>
      <c r="L78" s="1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</sheetData>
  <mergeCells count="125">
    <mergeCell ref="K49:K51"/>
    <mergeCell ref="L49:L51"/>
    <mergeCell ref="H49:H51"/>
    <mergeCell ref="G49:G51"/>
    <mergeCell ref="F49:F51"/>
    <mergeCell ref="E49:E51"/>
    <mergeCell ref="D49:D51"/>
    <mergeCell ref="C49:C51"/>
    <mergeCell ref="A62:F62"/>
    <mergeCell ref="A61:J61"/>
    <mergeCell ref="E53:E60"/>
    <mergeCell ref="D53:D60"/>
    <mergeCell ref="C53:C60"/>
    <mergeCell ref="B53:B60"/>
    <mergeCell ref="A53:A60"/>
    <mergeCell ref="K53:K60"/>
    <mergeCell ref="L53:L60"/>
    <mergeCell ref="H53:H60"/>
    <mergeCell ref="G53:G60"/>
    <mergeCell ref="F53:F60"/>
    <mergeCell ref="A49:A51"/>
    <mergeCell ref="L22:L28"/>
    <mergeCell ref="H22:H28"/>
    <mergeCell ref="G22:G28"/>
    <mergeCell ref="F22:F28"/>
    <mergeCell ref="A29:A32"/>
    <mergeCell ref="K34:K36"/>
    <mergeCell ref="L34:L36"/>
    <mergeCell ref="H34:H36"/>
    <mergeCell ref="G34:G36"/>
    <mergeCell ref="F34:F36"/>
    <mergeCell ref="E34:E36"/>
    <mergeCell ref="D34:D36"/>
    <mergeCell ref="C34:C36"/>
    <mergeCell ref="B34:B36"/>
    <mergeCell ref="A34:A36"/>
    <mergeCell ref="F29:F32"/>
    <mergeCell ref="E29:E32"/>
    <mergeCell ref="D29:D32"/>
    <mergeCell ref="C29:C32"/>
    <mergeCell ref="B29:B32"/>
    <mergeCell ref="K29:K32"/>
    <mergeCell ref="L29:L32"/>
    <mergeCell ref="H29:H32"/>
    <mergeCell ref="G29:G32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L10:L15"/>
    <mergeCell ref="C3:I3"/>
    <mergeCell ref="K10:K15"/>
    <mergeCell ref="H10:H15"/>
    <mergeCell ref="G10:G15"/>
    <mergeCell ref="F10:F15"/>
    <mergeCell ref="E10:E15"/>
    <mergeCell ref="D10:D15"/>
    <mergeCell ref="C10:C15"/>
    <mergeCell ref="E22:E28"/>
    <mergeCell ref="D22:D28"/>
    <mergeCell ref="C22:C28"/>
    <mergeCell ref="N10:N15"/>
    <mergeCell ref="O10:O15"/>
    <mergeCell ref="N16:N17"/>
    <mergeCell ref="O16:O17"/>
    <mergeCell ref="N18:N21"/>
    <mergeCell ref="O18:O21"/>
    <mergeCell ref="N22:N28"/>
    <mergeCell ref="O22:O28"/>
    <mergeCell ref="N29:N32"/>
    <mergeCell ref="O29:O32"/>
    <mergeCell ref="B22:B28"/>
    <mergeCell ref="A22:A28"/>
    <mergeCell ref="K22:K28"/>
    <mergeCell ref="E37:E40"/>
    <mergeCell ref="D37:D40"/>
    <mergeCell ref="C37:C40"/>
    <mergeCell ref="B37:B40"/>
    <mergeCell ref="A37:A40"/>
    <mergeCell ref="K37:K40"/>
    <mergeCell ref="H37:H40"/>
    <mergeCell ref="G37:G40"/>
    <mergeCell ref="F37:F40"/>
    <mergeCell ref="A64:I64"/>
    <mergeCell ref="A63:E63"/>
    <mergeCell ref="N34:N36"/>
    <mergeCell ref="O34:O36"/>
    <mergeCell ref="N37:N40"/>
    <mergeCell ref="O37:O40"/>
    <mergeCell ref="N41:N46"/>
    <mergeCell ref="O41:O46"/>
    <mergeCell ref="N49:N51"/>
    <mergeCell ref="O49:O51"/>
    <mergeCell ref="N53:N60"/>
    <mergeCell ref="O53:O60"/>
    <mergeCell ref="L37:L40"/>
    <mergeCell ref="C41:C46"/>
    <mergeCell ref="B41:B46"/>
    <mergeCell ref="A41:A46"/>
    <mergeCell ref="K41:K46"/>
    <mergeCell ref="L41:L46"/>
    <mergeCell ref="H41:H46"/>
    <mergeCell ref="G41:G46"/>
    <mergeCell ref="F41:F46"/>
    <mergeCell ref="E41:E46"/>
    <mergeCell ref="D41:D46"/>
    <mergeCell ref="B49:B5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2018-12-07T17:58:36Z</cp:lastPrinted>
  <dcterms:created xsi:type="dcterms:W3CDTF">2016-10-19T13:11:49Z</dcterms:created>
  <dcterms:modified xsi:type="dcterms:W3CDTF">2018-12-07T17:59:04Z</dcterms:modified>
</cp:coreProperties>
</file>