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4\Valores revisados\Acompanhamento mensal\"/>
    </mc:Choice>
  </mc:AlternateContent>
  <xr:revisionPtr revIDLastSave="0" documentId="13_ncr:1_{35F37769-F80F-457B-A928-9D45024411E6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Informações PAM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1" l="1"/>
  <c r="J23" i="1"/>
  <c r="J42" i="1"/>
  <c r="J50" i="1"/>
  <c r="J49" i="1"/>
  <c r="J48" i="1"/>
  <c r="J47" i="1"/>
  <c r="J46" i="1"/>
  <c r="J45" i="1"/>
  <c r="J44" i="1"/>
  <c r="J43" i="1"/>
  <c r="J41" i="1"/>
  <c r="J40" i="1"/>
  <c r="J39" i="1"/>
  <c r="J38" i="1"/>
  <c r="J37" i="1"/>
  <c r="J36" i="1"/>
  <c r="J35" i="1"/>
  <c r="J34" i="1"/>
  <c r="J33" i="1"/>
  <c r="J4" i="1"/>
  <c r="J51" i="1"/>
  <c r="J52" i="1"/>
  <c r="J53" i="1"/>
  <c r="J54" i="1"/>
  <c r="J55" i="1"/>
  <c r="J56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 l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2" i="1" l="1"/>
  <c r="J57" i="1" s="1"/>
  <c r="J59" i="1" s="1"/>
</calcChain>
</file>

<file path=xl/sharedStrings.xml><?xml version="1.0" encoding="utf-8"?>
<sst xmlns="http://schemas.openxmlformats.org/spreadsheetml/2006/main" count="404" uniqueCount="159">
  <si>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</si>
  <si>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</si>
  <si>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</si>
  <si>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</si>
  <si>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</si>
  <si>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</si>
  <si>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</si>
  <si>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</si>
  <si>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</si>
  <si>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</si>
  <si>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</si>
  <si>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 xml:space="preserve">Realizar 1.650 visitas fiscais 
(cálculo previsto com 3 visitas por dia, sendo no mínimo 2 visitas fiscais por dia conforme PNF) 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</si>
  <si>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</si>
  <si>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</si>
  <si>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</si>
  <si>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</si>
  <si>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</si>
  <si>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Realizar 200 visitas fiscais remotas (online)
(prioridade locais de difícil acesso; Secretarias de Educação e Secretarias de Saúde; visitas fiscais de retorno)</t>
  </si>
  <si>
    <t>Realizar locação de carro para VF em locais de difícil acesso 
(previsão: 4 dias de visitas fiscais)</t>
  </si>
  <si>
    <t>Mais atuante; 
mais fiscalizador;
mais orientador; 
mais ágil;
mais moderno e tecnológico</t>
  </si>
  <si>
    <t>Adquirir a assinatura do aplicativo digital ou plataforma do Incorp/Implanta para possibilitar e auxiliar no preenchimento dos formulários de forma digital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</si>
  <si>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</si>
  <si>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</si>
  <si>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</si>
  <si>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Realizar a supervisão (Coordenação do Setor)
 nas visitas fiscais presenciais e/ou acomapnhamento de ações de interiorização
(1 por semestre para cada fiscal 
+ 10 dias de interiorização)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</si>
  <si>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</si>
  <si>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</si>
  <si>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 xml:space="preserve">Mais acessível;
mais ágil;
mais moderno e tecnológico;
mais atuante; 
mais fiscalizador; 
mais orientador; 
mais próximo e conectado com Nutricionistas </t>
  </si>
  <si>
    <t>Adquirir assinatura da plataforma Google Meet para ser utilizado nas VF remotas</t>
  </si>
  <si>
    <t>Aquisição</t>
  </si>
  <si>
    <t xml:space="preserve"> 1º trimestre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</si>
  <si>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</si>
  <si>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</si>
  <si>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</si>
  <si>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</si>
  <si>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</si>
  <si>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</si>
  <si>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</si>
  <si>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</si>
  <si>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</si>
  <si>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</si>
  <si>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</si>
  <si>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</si>
  <si>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colaborobadores (funcionários)
nutricionista
TND
cliente - PJ
sociedade civil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</si>
  <si>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</si>
  <si>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</si>
  <si>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</si>
  <si>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</si>
  <si>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</si>
  <si>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Desenvolver material orientativo e educativo para nutricionistas, TNDs e Pessoas Jurídicas</t>
  </si>
  <si>
    <t>Nº de denúncias apuradas / nº de denúncias recebidas</t>
  </si>
  <si>
    <t>Desenvolver material digital - tutorial e orientação</t>
  </si>
  <si>
    <t>Desenvolver material orientativo e educativo</t>
  </si>
  <si>
    <t>Miriam</t>
  </si>
  <si>
    <t>sociedade civil</t>
  </si>
  <si>
    <t>Aqusição de plataforma de formulário de denúncia</t>
  </si>
  <si>
    <t>Coord. Setor de Fiscalização e Coord. Técnica</t>
  </si>
  <si>
    <t>Mais orientador;
mais atuante;
mais próximo e conectado com Nutricionista e TND</t>
  </si>
  <si>
    <t>Realizar Ações para Acadêmicos em parceria com a Comissão de Formação Profissional (CRN-2 Jovem)
Projeto previsto no PAM da Comissão de Formação Profissional</t>
  </si>
  <si>
    <t xml:space="preserve">Participar nas oficinas previstas pela Comissão de Formação Profissional  em Santa Cruz, Bagé, Palmeira das Missões e Porto Alegre e região metropolitana </t>
  </si>
  <si>
    <t>sociedade,
acadêmicos de nutrição, 
Instituições de Ensino Superior - docentes</t>
  </si>
  <si>
    <t>Março a Outubro</t>
  </si>
  <si>
    <t>(ação realizada em parceria com a Comissão de Formação Profissional)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</si>
  <si>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</si>
  <si>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</si>
  <si>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</si>
  <si>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</si>
  <si>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</si>
  <si>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Coord. Setor de Fiscalização e Ana Luiza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</si>
  <si>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</si>
  <si>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</si>
  <si>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</si>
  <si>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</si>
  <si>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</si>
  <si>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</si>
  <si>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</si>
  <si>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Ana Luiza</t>
  </si>
  <si>
    <t>Mais integrado; 
mais orientador; 
mais proximo e conectado com o Nutricionista e TND; mais articulado</t>
  </si>
  <si>
    <t>Colaboradores externos na comissão de fiscalização e em grupos de trabalho relacionados com as ações previstas no PAM da CF</t>
  </si>
  <si>
    <t>Reuniões realizadas</t>
  </si>
  <si>
    <t>Mais fiscalizador; 
mais atuante; 
mais próximo e concetado com Nutricionistas e TND; 
mais integrado; 
mais orientador</t>
  </si>
  <si>
    <t>Implementar o projeto do Selo - "Aqui Tem Nutricionista"
Imprimir e distribuir novos Selos, com moldura
Realizar uma reunião com SINDHA para apresentação da ação e apoio
Elaborar projeto para campanha de divulgação em mídias eletrônicas (Fiscalização e Ccom)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</si>
  <si>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</si>
  <si>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</si>
  <si>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</si>
  <si>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</si>
  <si>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</si>
  <si>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</si>
  <si>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</si>
  <si>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Adiquirir uniformes para identificação dos funcionários nas ações de fiscalização: 
Proposta inicial:
1 colete para cada fiscal
4 camisetas para cada fiscal</t>
  </si>
  <si>
    <t>Aquisição de 1 colete e 4 camisitas para cada fiscal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</si>
  <si>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</si>
  <si>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</si>
  <si>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</si>
  <si>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</si>
  <si>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</si>
  <si>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Reuniões ordinárias e extraordinárias
(2 por mês)</t>
  </si>
  <si>
    <t>Nº de encaminhamentos e controle de processos e documentos
Nº de agendamento de visitas fiscais e logística (médio)</t>
  </si>
  <si>
    <t xml:space="preserve">realizar no mínimo 60 visitas fiscais em locais de difícil acesso 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</si>
  <si>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</si>
  <si>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</si>
  <si>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</si>
  <si>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aquisição</t>
  </si>
  <si>
    <t>4 publicações  mês x visualizações 
1 palestra online bimestral (realizadas e salvas no youtube)</t>
  </si>
  <si>
    <t>1 ação intregrada anual</t>
  </si>
  <si>
    <t>suprimento fiscalização
1.650 visitas fiscais
(considerando R$ 80,00 por Visita Fiscal)</t>
  </si>
  <si>
    <t>sem despesas</t>
  </si>
  <si>
    <t>locação de carro com motorista - 4 diárias</t>
  </si>
  <si>
    <t>assinatura do aplicativo digital
(será definido com assessor de TI a plataforma que melhor atende as demandas)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</si>
  <si>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</si>
  <si>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</si>
  <si>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</si>
  <si>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diária (conselheiro) - 8 diárias</t>
  </si>
  <si>
    <t>passagem terrestre (conselheiro) - 4 (ida e volta)</t>
  </si>
  <si>
    <t>ajuda de deslocamento (conselheiro) - 4</t>
  </si>
  <si>
    <t>assinatura mensal</t>
  </si>
  <si>
    <t>sem despesa
(ação em parceira com CCom)</t>
  </si>
  <si>
    <t xml:space="preserve">palestrantes </t>
  </si>
  <si>
    <t>passagem terrestre</t>
  </si>
  <si>
    <t xml:space="preserve">passagem aérea </t>
  </si>
  <si>
    <t>diária (colaborador)</t>
  </si>
  <si>
    <t>ajuda de deslocamento (colaborador)</t>
  </si>
  <si>
    <t>inscrição evento (fiscais)</t>
  </si>
  <si>
    <t>inscrição evento (assistente administrativo)</t>
  </si>
  <si>
    <t xml:space="preserve">diária - funcionário 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</si>
  <si>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</si>
  <si>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</si>
  <si>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</si>
  <si>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</si>
  <si>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despesa prevista na primeira ação de visitas fiscais - em relação as visitas fiscais e demais despesas prevista no PAM da CFP</t>
  </si>
  <si>
    <t>despesa prevista no PAM Gestão</t>
  </si>
  <si>
    <t>diária (conselheiro) 1d.  - 2 cons. 1/2 diaria</t>
  </si>
  <si>
    <t>visita fiscal (já previsto valor na primeira ação do PAM)</t>
  </si>
  <si>
    <t>moldura para selo - 50 unidades (quadro vidro)</t>
  </si>
  <si>
    <t>passagem aérea - 5 ida e volta - (Porto Alegre-Brasília)</t>
  </si>
  <si>
    <t>passagem terrestre - 1 ida e volta (valor Porto Alegre - SM)</t>
  </si>
  <si>
    <t>diária (conselheiro) 2/evento x 5</t>
  </si>
  <si>
    <t>ajuda de deslocamento (conselheiro) - 5</t>
  </si>
  <si>
    <t>inscrição - 2 (R$ 600,00/cada)</t>
  </si>
  <si>
    <t xml:space="preserve">diária para conselheiro (12 1/2 diária) </t>
  </si>
  <si>
    <t>ajuda de deslocamento conselheiro (12)</t>
  </si>
  <si>
    <t>passagem terrestre conselheiro (12 - SM)</t>
  </si>
  <si>
    <t>Qualificar e atualizar o setor de fiscalização por meio da participação em cursos, capacitações e eventos (presenciais e online)</t>
  </si>
  <si>
    <t>impressão selos - 50 cópias coloridas</t>
  </si>
  <si>
    <t>camiseta manga curta (4 para cada fiscal - 8 fiscais)</t>
  </si>
  <si>
    <t>colete (1 para cada fiscal - 8 fiscais)</t>
  </si>
  <si>
    <t>passagem aérea (8 ida e volta)</t>
  </si>
  <si>
    <t>auxilio representação colaborador
Previsão: 4 reuniões (2 a 4 horas cada)</t>
  </si>
  <si>
    <t>auxilio representação para conselheiros (6 cons. X 24 reuniões x 4h cada)</t>
  </si>
  <si>
    <t>patrimônio</t>
  </si>
  <si>
    <t>estagiários nível superior (Nutrição) - 3
4 horas/dia</t>
  </si>
  <si>
    <t>estagiário nível médio - 1
4 horas/dia</t>
  </si>
  <si>
    <t>Despesa realizada</t>
  </si>
  <si>
    <t>gasto</t>
  </si>
  <si>
    <t>saldo</t>
  </si>
  <si>
    <t>passagem terrestre Conbran</t>
  </si>
  <si>
    <t xml:space="preserve">devolução conbran </t>
  </si>
  <si>
    <t>Ana Luiza Conbran</t>
  </si>
  <si>
    <t>Ana Luiza Conbran /passagem terrestre evento Curitiba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</si>
</sst>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44" fontId="0" fillId="5" borderId="0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/>
    </xf>
    <xf numFmtId="7" fontId="0" fillId="0" borderId="1" xfId="1" applyNumberFormat="1" applyFont="1" applyBorder="1" applyAlignment="1">
      <alignment horizontal="center" vertical="center"/>
    </xf>
    <xf numFmtId="44" fontId="0" fillId="3" borderId="0" xfId="1" applyFont="1" applyFill="1" applyBorder="1" applyAlignment="1">
      <alignment vertical="center" wrapText="1"/>
    </xf>
    <xf numFmtId="44" fontId="0" fillId="5" borderId="0" xfId="1" applyFont="1" applyFill="1" applyBorder="1" applyAlignment="1">
      <alignment vertical="center" wrapText="1"/>
    </xf>
    <xf numFmtId="44" fontId="0" fillId="0" borderId="0" xfId="1" applyFont="1" applyAlignment="1">
      <alignment vertical="center"/>
    </xf>
    <xf numFmtId="44" fontId="0" fillId="6" borderId="0" xfId="1" applyFont="1" applyFill="1" applyBorder="1" applyAlignment="1">
      <alignment vertical="center" wrapText="1"/>
    </xf>
    <xf numFmtId="7" fontId="4" fillId="0" borderId="1" xfId="1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70"/>
  <sheetViews>
    <sheetView tabSelected="1" topLeftCell="C46" zoomScale="80" zoomScaleNormal="80" workbookViewId="0">
      <selection activeCell="M48" sqref="M48"/>
    </sheetView>
  </sheetViews>
  <sheetFormatPr defaultRowHeight="15" x14ac:dyDescent="0.25"/>
  <cols>
    <col min="1" max="1" width="19.28515625" style="10" bestFit="1" customWidth="1"/>
    <col min="2" max="2" width="47.42578125" style="15" customWidth="1"/>
    <col min="3" max="3" width="19.28515625" style="10" customWidth="1"/>
    <col min="4" max="4" width="17.5703125" style="10" bestFit="1" customWidth="1"/>
    <col min="5" max="5" width="17.28515625" style="10" customWidth="1"/>
    <col min="6" max="6" width="14.42578125" style="10" customWidth="1"/>
    <col min="7" max="7" width="32.7109375" style="15" customWidth="1"/>
    <col min="8" max="8" width="11.42578125" style="10" bestFit="1" customWidth="1"/>
    <col min="9" max="10" width="16.7109375" style="11" bestFit="1" customWidth="1"/>
    <col min="11" max="11" width="19.7109375" style="12" customWidth="1"/>
    <col min="12" max="12" width="21.7109375" style="3" customWidth="1"/>
    <col min="13" max="13" width="37.85546875" style="3" customWidth="1"/>
    <col min="14" max="14" width="16.42578125" customWidth="1"/>
  </cols>
  <sheetData>
    <row r="1" spans="1:14" s="3" customFormat="1" ht="39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9</v>
      </c>
      <c r="J1" s="5" t="s">
        <v>8</v>
      </c>
      <c r="K1" s="32" t="s">
        <v>152</v>
      </c>
      <c r="L1" s="43" t="s">
        <v>156</v>
      </c>
      <c r="M1" s="43" t="s">
        <v>153</v>
      </c>
      <c r="N1" s="43" t="s">
        <v>154</v>
      </c>
    </row>
    <row r="2" spans="1:14" ht="100.5" customHeight="1" x14ac:dyDescent="0.25">
      <c r="A2" s="6" t="s">
        <v>10</v>
      </c>
      <c r="B2" s="13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13" t="s">
        <v>105</v>
      </c>
      <c r="H2" s="16">
        <v>1650</v>
      </c>
      <c r="I2" s="7">
        <v>80</v>
      </c>
      <c r="J2" s="7">
        <f>I2*H2</f>
        <v>132000</v>
      </c>
      <c r="K2" s="39">
        <v>27463.48</v>
      </c>
      <c r="L2" s="8"/>
      <c r="M2" s="2"/>
      <c r="N2" s="1"/>
    </row>
    <row r="3" spans="1:14" ht="123.75" customHeight="1" x14ac:dyDescent="0.25">
      <c r="A3" s="9" t="s">
        <v>16</v>
      </c>
      <c r="B3" s="14" t="s">
        <v>17</v>
      </c>
      <c r="C3" s="6" t="s">
        <v>12</v>
      </c>
      <c r="D3" s="6" t="s">
        <v>13</v>
      </c>
      <c r="E3" s="6" t="s">
        <v>14</v>
      </c>
      <c r="F3" s="6" t="s">
        <v>15</v>
      </c>
      <c r="G3" s="14" t="s">
        <v>106</v>
      </c>
      <c r="H3" s="9">
        <v>0</v>
      </c>
      <c r="I3" s="28">
        <v>0</v>
      </c>
      <c r="J3" s="28">
        <f>I3*H3</f>
        <v>0</v>
      </c>
      <c r="K3" s="33"/>
      <c r="L3" s="2"/>
      <c r="M3" s="2"/>
      <c r="N3" s="1"/>
    </row>
    <row r="4" spans="1:14" ht="90" x14ac:dyDescent="0.25">
      <c r="A4" s="9" t="s">
        <v>10</v>
      </c>
      <c r="B4" s="14" t="s">
        <v>18</v>
      </c>
      <c r="C4" s="9" t="s">
        <v>98</v>
      </c>
      <c r="D4" s="6" t="s">
        <v>13</v>
      </c>
      <c r="E4" s="6" t="s">
        <v>14</v>
      </c>
      <c r="F4" s="6" t="s">
        <v>15</v>
      </c>
      <c r="G4" s="14" t="s">
        <v>107</v>
      </c>
      <c r="H4" s="9">
        <v>1</v>
      </c>
      <c r="I4" s="7">
        <v>3000</v>
      </c>
      <c r="J4" s="23">
        <f>I4*H4</f>
        <v>3000</v>
      </c>
      <c r="K4" s="33"/>
      <c r="L4" s="2"/>
      <c r="M4" s="2"/>
      <c r="N4" s="1"/>
    </row>
    <row r="5" spans="1:14" ht="90" x14ac:dyDescent="0.25">
      <c r="A5" s="9" t="s">
        <v>19</v>
      </c>
      <c r="B5" s="14" t="s">
        <v>20</v>
      </c>
      <c r="C5" s="9" t="s">
        <v>99</v>
      </c>
      <c r="D5" s="6" t="s">
        <v>13</v>
      </c>
      <c r="E5" s="6" t="s">
        <v>14</v>
      </c>
      <c r="F5" s="9" t="s">
        <v>21</v>
      </c>
      <c r="G5" s="14" t="s">
        <v>108</v>
      </c>
      <c r="H5" s="30">
        <v>1</v>
      </c>
      <c r="I5" s="19">
        <v>7000</v>
      </c>
      <c r="J5" s="7">
        <f t="shared" ref="J5:J32" si="0">I5*H5</f>
        <v>7000</v>
      </c>
      <c r="K5" s="33"/>
      <c r="L5" s="2"/>
      <c r="M5" s="2"/>
      <c r="N5" s="1"/>
    </row>
    <row r="6" spans="1:14" ht="96" customHeight="1" x14ac:dyDescent="0.25">
      <c r="A6" s="9" t="s">
        <v>19</v>
      </c>
      <c r="B6" s="14" t="s">
        <v>22</v>
      </c>
      <c r="C6" s="9" t="s">
        <v>99</v>
      </c>
      <c r="D6" s="6" t="s">
        <v>13</v>
      </c>
      <c r="E6" s="6" t="s">
        <v>14</v>
      </c>
      <c r="F6" s="9" t="s">
        <v>21</v>
      </c>
      <c r="G6" s="14" t="s">
        <v>109</v>
      </c>
      <c r="H6" s="9">
        <v>7</v>
      </c>
      <c r="I6" s="17">
        <v>6000</v>
      </c>
      <c r="J6" s="7">
        <f t="shared" si="0"/>
        <v>42000</v>
      </c>
      <c r="K6" s="33"/>
      <c r="L6" s="2"/>
      <c r="M6" s="2"/>
      <c r="N6" s="1"/>
    </row>
    <row r="7" spans="1:14" ht="90" x14ac:dyDescent="0.25">
      <c r="A7" s="9" t="s">
        <v>19</v>
      </c>
      <c r="B7" s="14" t="s">
        <v>22</v>
      </c>
      <c r="C7" s="9" t="s">
        <v>99</v>
      </c>
      <c r="D7" s="6" t="s">
        <v>13</v>
      </c>
      <c r="E7" s="6" t="s">
        <v>14</v>
      </c>
      <c r="F7" s="9" t="s">
        <v>21</v>
      </c>
      <c r="G7" s="14" t="s">
        <v>110</v>
      </c>
      <c r="H7" s="9">
        <v>7</v>
      </c>
      <c r="I7" s="7">
        <v>250</v>
      </c>
      <c r="J7" s="7">
        <f t="shared" si="0"/>
        <v>1750</v>
      </c>
      <c r="K7" s="33"/>
      <c r="L7" s="2"/>
      <c r="M7" s="2"/>
      <c r="N7" s="1"/>
    </row>
    <row r="8" spans="1:14" ht="150" x14ac:dyDescent="0.25">
      <c r="A8" s="9" t="s">
        <v>23</v>
      </c>
      <c r="B8" s="14" t="s">
        <v>24</v>
      </c>
      <c r="C8" s="9" t="s">
        <v>100</v>
      </c>
      <c r="D8" s="6" t="s">
        <v>13</v>
      </c>
      <c r="E8" s="6" t="s">
        <v>14</v>
      </c>
      <c r="F8" s="6" t="s">
        <v>15</v>
      </c>
      <c r="G8" s="14" t="s">
        <v>111</v>
      </c>
      <c r="H8" s="9">
        <v>0</v>
      </c>
      <c r="I8" s="28">
        <v>0</v>
      </c>
      <c r="J8" s="28">
        <f t="shared" si="0"/>
        <v>0</v>
      </c>
      <c r="K8" s="33"/>
      <c r="L8" s="2"/>
      <c r="M8" s="2"/>
      <c r="N8" s="1"/>
    </row>
    <row r="9" spans="1:14" ht="105" x14ac:dyDescent="0.25">
      <c r="A9" s="9" t="s">
        <v>25</v>
      </c>
      <c r="B9" s="14" t="s">
        <v>26</v>
      </c>
      <c r="C9" s="9" t="s">
        <v>101</v>
      </c>
      <c r="D9" s="6" t="s">
        <v>13</v>
      </c>
      <c r="E9" s="6" t="s">
        <v>14</v>
      </c>
      <c r="F9" s="9" t="s">
        <v>21</v>
      </c>
      <c r="G9" s="14" t="s">
        <v>113</v>
      </c>
      <c r="H9" s="9">
        <v>4</v>
      </c>
      <c r="I9" s="7">
        <v>360</v>
      </c>
      <c r="J9" s="7">
        <f t="shared" si="0"/>
        <v>1440</v>
      </c>
      <c r="K9" s="33"/>
      <c r="L9" s="2"/>
      <c r="M9" s="2"/>
      <c r="N9" s="1"/>
    </row>
    <row r="10" spans="1:14" ht="108" customHeight="1" x14ac:dyDescent="0.25">
      <c r="A10" s="9" t="s">
        <v>25</v>
      </c>
      <c r="B10" s="14" t="s">
        <v>26</v>
      </c>
      <c r="C10" s="9" t="s">
        <v>101</v>
      </c>
      <c r="D10" s="6" t="s">
        <v>13</v>
      </c>
      <c r="E10" s="6" t="s">
        <v>14</v>
      </c>
      <c r="F10" s="9" t="s">
        <v>21</v>
      </c>
      <c r="G10" s="14" t="s">
        <v>112</v>
      </c>
      <c r="H10" s="9">
        <v>8</v>
      </c>
      <c r="I10" s="7">
        <v>400</v>
      </c>
      <c r="J10" s="7">
        <f t="shared" si="0"/>
        <v>3200</v>
      </c>
      <c r="K10" s="33"/>
      <c r="L10" s="2"/>
      <c r="M10" s="2"/>
      <c r="N10" s="1"/>
    </row>
    <row r="11" spans="1:14" ht="106.5" customHeight="1" x14ac:dyDescent="0.25">
      <c r="A11" s="9" t="s">
        <v>25</v>
      </c>
      <c r="B11" s="14" t="s">
        <v>26</v>
      </c>
      <c r="C11" s="9" t="s">
        <v>101</v>
      </c>
      <c r="D11" s="6" t="s">
        <v>13</v>
      </c>
      <c r="E11" s="6" t="s">
        <v>14</v>
      </c>
      <c r="F11" s="9" t="s">
        <v>21</v>
      </c>
      <c r="G11" s="14" t="s">
        <v>114</v>
      </c>
      <c r="H11" s="9">
        <v>4</v>
      </c>
      <c r="I11" s="7">
        <v>300</v>
      </c>
      <c r="J11" s="7">
        <f t="shared" si="0"/>
        <v>1200</v>
      </c>
      <c r="K11" s="33"/>
      <c r="L11" s="2"/>
      <c r="M11" s="2"/>
      <c r="N11" s="1"/>
    </row>
    <row r="12" spans="1:14" ht="150" x14ac:dyDescent="0.25">
      <c r="A12" s="9" t="s">
        <v>27</v>
      </c>
      <c r="B12" s="14" t="s">
        <v>28</v>
      </c>
      <c r="C12" s="9" t="s">
        <v>102</v>
      </c>
      <c r="D12" s="6" t="s">
        <v>13</v>
      </c>
      <c r="E12" s="6" t="s">
        <v>30</v>
      </c>
      <c r="F12" s="9" t="s">
        <v>21</v>
      </c>
      <c r="G12" s="31" t="s">
        <v>115</v>
      </c>
      <c r="H12" s="9">
        <v>12</v>
      </c>
      <c r="I12" s="7">
        <v>80</v>
      </c>
      <c r="J12" s="7">
        <f t="shared" si="0"/>
        <v>960</v>
      </c>
      <c r="K12" s="33"/>
      <c r="L12" s="2"/>
      <c r="M12" s="2"/>
      <c r="N12" s="1"/>
    </row>
    <row r="13" spans="1:14" ht="180" x14ac:dyDescent="0.25">
      <c r="A13" s="9" t="s">
        <v>31</v>
      </c>
      <c r="B13" s="14" t="s">
        <v>32</v>
      </c>
      <c r="C13" s="9" t="s">
        <v>103</v>
      </c>
      <c r="D13" s="9" t="s">
        <v>33</v>
      </c>
      <c r="E13" s="18" t="s">
        <v>14</v>
      </c>
      <c r="F13" s="9" t="s">
        <v>36</v>
      </c>
      <c r="G13" s="14" t="s">
        <v>116</v>
      </c>
      <c r="H13" s="9">
        <v>0</v>
      </c>
      <c r="I13" s="28">
        <v>0</v>
      </c>
      <c r="J13" s="28">
        <f t="shared" si="0"/>
        <v>0</v>
      </c>
      <c r="K13" s="33"/>
      <c r="L13" s="2"/>
      <c r="M13" s="2"/>
      <c r="N13" s="1"/>
    </row>
    <row r="14" spans="1:14" ht="144" customHeight="1" x14ac:dyDescent="0.25">
      <c r="A14" s="9" t="s">
        <v>31</v>
      </c>
      <c r="B14" s="14" t="s">
        <v>34</v>
      </c>
      <c r="C14" s="9" t="s">
        <v>35</v>
      </c>
      <c r="D14" s="9" t="s">
        <v>33</v>
      </c>
      <c r="E14" s="18" t="s">
        <v>14</v>
      </c>
      <c r="F14" s="9" t="s">
        <v>37</v>
      </c>
      <c r="G14" s="14" t="s">
        <v>116</v>
      </c>
      <c r="H14" s="9">
        <v>0</v>
      </c>
      <c r="I14" s="28">
        <v>0</v>
      </c>
      <c r="J14" s="28">
        <f t="shared" si="0"/>
        <v>0</v>
      </c>
      <c r="K14" s="33"/>
      <c r="L14" s="2"/>
      <c r="M14" s="2"/>
      <c r="N14" s="1"/>
    </row>
    <row r="15" spans="1:14" ht="60" x14ac:dyDescent="0.25">
      <c r="A15" s="9" t="s">
        <v>38</v>
      </c>
      <c r="B15" s="14" t="s">
        <v>41</v>
      </c>
      <c r="C15" s="9" t="s">
        <v>104</v>
      </c>
      <c r="D15" s="9" t="s">
        <v>13</v>
      </c>
      <c r="E15" s="18" t="s">
        <v>14</v>
      </c>
      <c r="F15" s="9" t="s">
        <v>37</v>
      </c>
      <c r="G15" s="14" t="s">
        <v>111</v>
      </c>
      <c r="H15" s="9">
        <v>0</v>
      </c>
      <c r="I15" s="28">
        <v>0</v>
      </c>
      <c r="J15" s="28">
        <f t="shared" si="0"/>
        <v>0</v>
      </c>
      <c r="K15" s="33"/>
      <c r="L15" s="2"/>
      <c r="M15" s="2"/>
      <c r="N15" s="1"/>
    </row>
    <row r="16" spans="1:14" ht="132.75" customHeight="1" x14ac:dyDescent="0.25">
      <c r="A16" s="9" t="s">
        <v>39</v>
      </c>
      <c r="B16" s="14" t="s">
        <v>40</v>
      </c>
      <c r="C16" s="9" t="s">
        <v>42</v>
      </c>
      <c r="D16" s="9" t="s">
        <v>43</v>
      </c>
      <c r="E16" s="18" t="s">
        <v>14</v>
      </c>
      <c r="F16" s="9" t="s">
        <v>44</v>
      </c>
      <c r="G16" s="14" t="s">
        <v>117</v>
      </c>
      <c r="H16" s="9">
        <v>2</v>
      </c>
      <c r="I16" s="19">
        <v>170</v>
      </c>
      <c r="J16" s="19">
        <f t="shared" si="0"/>
        <v>340</v>
      </c>
      <c r="K16" s="33"/>
      <c r="L16" s="2"/>
      <c r="M16" s="2"/>
      <c r="N16" s="1"/>
    </row>
    <row r="17" spans="1:14" ht="141" customHeight="1" x14ac:dyDescent="0.25">
      <c r="A17" s="9" t="s">
        <v>39</v>
      </c>
      <c r="B17" s="14" t="s">
        <v>40</v>
      </c>
      <c r="C17" s="9" t="s">
        <v>42</v>
      </c>
      <c r="D17" s="9" t="s">
        <v>43</v>
      </c>
      <c r="E17" s="18" t="s">
        <v>14</v>
      </c>
      <c r="F17" s="9" t="s">
        <v>44</v>
      </c>
      <c r="G17" s="14" t="s">
        <v>118</v>
      </c>
      <c r="H17" s="9">
        <v>3</v>
      </c>
      <c r="I17" s="7">
        <v>360</v>
      </c>
      <c r="J17" s="19">
        <f t="shared" si="0"/>
        <v>1080</v>
      </c>
      <c r="K17" s="33"/>
      <c r="L17" s="2"/>
      <c r="M17" s="2"/>
      <c r="N17" s="1"/>
    </row>
    <row r="18" spans="1:14" ht="141.75" customHeight="1" x14ac:dyDescent="0.25">
      <c r="A18" s="9" t="s">
        <v>39</v>
      </c>
      <c r="B18" s="14" t="s">
        <v>40</v>
      </c>
      <c r="C18" s="9" t="s">
        <v>42</v>
      </c>
      <c r="D18" s="9" t="s">
        <v>43</v>
      </c>
      <c r="E18" s="18" t="s">
        <v>14</v>
      </c>
      <c r="F18" s="9" t="s">
        <v>44</v>
      </c>
      <c r="G18" s="14" t="s">
        <v>119</v>
      </c>
      <c r="H18" s="9">
        <v>1</v>
      </c>
      <c r="I18" s="7">
        <v>3000</v>
      </c>
      <c r="J18" s="19">
        <f t="shared" si="0"/>
        <v>3000</v>
      </c>
      <c r="K18" s="33"/>
      <c r="L18" s="2"/>
      <c r="M18" s="2"/>
      <c r="N18" s="1"/>
    </row>
    <row r="19" spans="1:14" ht="147" customHeight="1" x14ac:dyDescent="0.25">
      <c r="A19" s="9" t="s">
        <v>39</v>
      </c>
      <c r="B19" s="14" t="s">
        <v>40</v>
      </c>
      <c r="C19" s="9" t="s">
        <v>42</v>
      </c>
      <c r="D19" s="9" t="s">
        <v>43</v>
      </c>
      <c r="E19" s="18" t="s">
        <v>14</v>
      </c>
      <c r="F19" s="9" t="s">
        <v>44</v>
      </c>
      <c r="G19" s="14" t="s">
        <v>120</v>
      </c>
      <c r="H19" s="9">
        <v>3</v>
      </c>
      <c r="I19" s="7">
        <v>500</v>
      </c>
      <c r="J19" s="19">
        <f t="shared" si="0"/>
        <v>1500</v>
      </c>
      <c r="K19" s="33"/>
      <c r="L19" s="2"/>
      <c r="M19" s="2"/>
      <c r="N19" s="1"/>
    </row>
    <row r="20" spans="1:14" ht="144.75" customHeight="1" x14ac:dyDescent="0.25">
      <c r="A20" s="9" t="s">
        <v>39</v>
      </c>
      <c r="B20" s="14" t="s">
        <v>40</v>
      </c>
      <c r="C20" s="9" t="s">
        <v>42</v>
      </c>
      <c r="D20" s="9" t="s">
        <v>43</v>
      </c>
      <c r="E20" s="18" t="s">
        <v>14</v>
      </c>
      <c r="F20" s="9" t="s">
        <v>44</v>
      </c>
      <c r="G20" s="14" t="s">
        <v>121</v>
      </c>
      <c r="H20" s="9">
        <v>3</v>
      </c>
      <c r="I20" s="7">
        <v>400</v>
      </c>
      <c r="J20" s="19">
        <f t="shared" si="0"/>
        <v>1200</v>
      </c>
      <c r="K20" s="33"/>
      <c r="L20" s="2"/>
      <c r="M20" s="2"/>
      <c r="N20" s="1"/>
    </row>
    <row r="21" spans="1:14" ht="138" customHeight="1" x14ac:dyDescent="0.25">
      <c r="A21" s="9" t="s">
        <v>39</v>
      </c>
      <c r="B21" s="14" t="s">
        <v>142</v>
      </c>
      <c r="C21" s="9" t="s">
        <v>45</v>
      </c>
      <c r="D21" s="9" t="s">
        <v>43</v>
      </c>
      <c r="E21" s="9" t="s">
        <v>14</v>
      </c>
      <c r="F21" s="9" t="s">
        <v>37</v>
      </c>
      <c r="G21" s="14" t="s">
        <v>122</v>
      </c>
      <c r="H21" s="9">
        <v>8</v>
      </c>
      <c r="I21" s="7">
        <v>1000</v>
      </c>
      <c r="J21" s="19">
        <f t="shared" si="0"/>
        <v>8000</v>
      </c>
      <c r="K21" s="33">
        <v>3240</v>
      </c>
      <c r="L21" s="41">
        <v>994.2</v>
      </c>
      <c r="M21" s="41">
        <v>2245.8000000000002</v>
      </c>
      <c r="N21" s="41">
        <v>5754.2</v>
      </c>
    </row>
    <row r="22" spans="1:14" ht="136.5" customHeight="1" x14ac:dyDescent="0.25">
      <c r="A22" s="9" t="s">
        <v>39</v>
      </c>
      <c r="B22" s="14" t="s">
        <v>142</v>
      </c>
      <c r="C22" s="9" t="s">
        <v>45</v>
      </c>
      <c r="D22" s="9" t="s">
        <v>43</v>
      </c>
      <c r="E22" s="9" t="s">
        <v>14</v>
      </c>
      <c r="F22" s="9" t="s">
        <v>37</v>
      </c>
      <c r="G22" s="14" t="s">
        <v>123</v>
      </c>
      <c r="H22" s="9">
        <v>4</v>
      </c>
      <c r="I22" s="7">
        <v>500</v>
      </c>
      <c r="J22" s="19">
        <f t="shared" si="0"/>
        <v>2000</v>
      </c>
      <c r="K22" s="33"/>
      <c r="L22" s="40"/>
      <c r="M22" s="40"/>
      <c r="N22" s="40"/>
    </row>
    <row r="23" spans="1:14" ht="141.75" customHeight="1" x14ac:dyDescent="0.25">
      <c r="A23" s="9" t="s">
        <v>39</v>
      </c>
      <c r="B23" s="14" t="s">
        <v>142</v>
      </c>
      <c r="C23" s="9" t="s">
        <v>45</v>
      </c>
      <c r="D23" s="9" t="s">
        <v>43</v>
      </c>
      <c r="E23" s="9" t="s">
        <v>14</v>
      </c>
      <c r="F23" s="9" t="s">
        <v>37</v>
      </c>
      <c r="G23" s="14" t="s">
        <v>125</v>
      </c>
      <c r="H23" s="9">
        <v>5</v>
      </c>
      <c r="I23" s="7">
        <v>360</v>
      </c>
      <c r="J23" s="19">
        <f t="shared" si="0"/>
        <v>1800</v>
      </c>
      <c r="K23" s="33">
        <v>891.31</v>
      </c>
      <c r="L23" s="44" t="s">
        <v>155</v>
      </c>
      <c r="M23" s="44"/>
      <c r="N23" s="44"/>
    </row>
    <row r="24" spans="1:14" ht="138" customHeight="1" x14ac:dyDescent="0.25">
      <c r="A24" s="9" t="s">
        <v>39</v>
      </c>
      <c r="B24" s="14" t="s">
        <v>142</v>
      </c>
      <c r="C24" s="9" t="s">
        <v>45</v>
      </c>
      <c r="D24" s="9" t="s">
        <v>43</v>
      </c>
      <c r="E24" s="9" t="s">
        <v>14</v>
      </c>
      <c r="F24" s="9" t="s">
        <v>37</v>
      </c>
      <c r="G24" s="14" t="s">
        <v>124</v>
      </c>
      <c r="H24" s="9">
        <v>20</v>
      </c>
      <c r="I24" s="7">
        <v>500</v>
      </c>
      <c r="J24" s="19">
        <f t="shared" si="0"/>
        <v>10000</v>
      </c>
      <c r="K24" s="33">
        <v>6250</v>
      </c>
      <c r="L24" s="41"/>
      <c r="M24" s="41"/>
      <c r="N24" s="41">
        <v>4750</v>
      </c>
    </row>
    <row r="25" spans="1:14" ht="144.75" customHeight="1" x14ac:dyDescent="0.25">
      <c r="A25" s="9" t="s">
        <v>39</v>
      </c>
      <c r="B25" s="14" t="s">
        <v>142</v>
      </c>
      <c r="C25" s="9" t="s">
        <v>45</v>
      </c>
      <c r="D25" s="9" t="s">
        <v>43</v>
      </c>
      <c r="E25" s="9" t="s">
        <v>14</v>
      </c>
      <c r="F25" s="9" t="s">
        <v>37</v>
      </c>
      <c r="G25" s="14" t="s">
        <v>126</v>
      </c>
      <c r="H25" s="9">
        <v>12</v>
      </c>
      <c r="I25" s="7">
        <v>400</v>
      </c>
      <c r="J25" s="19">
        <f t="shared" si="0"/>
        <v>4800</v>
      </c>
      <c r="K25" s="34">
        <v>1500</v>
      </c>
      <c r="L25" s="42"/>
      <c r="M25" s="42"/>
      <c r="N25" s="42">
        <v>3600</v>
      </c>
    </row>
    <row r="26" spans="1:14" ht="138" customHeight="1" x14ac:dyDescent="0.25">
      <c r="A26" s="9" t="s">
        <v>39</v>
      </c>
      <c r="B26" s="14" t="s">
        <v>142</v>
      </c>
      <c r="C26" s="9" t="s">
        <v>45</v>
      </c>
      <c r="D26" s="9" t="s">
        <v>43</v>
      </c>
      <c r="E26" s="9" t="s">
        <v>14</v>
      </c>
      <c r="F26" s="9" t="s">
        <v>37</v>
      </c>
      <c r="G26" s="14" t="s">
        <v>146</v>
      </c>
      <c r="H26" s="9">
        <v>8</v>
      </c>
      <c r="I26" s="7">
        <v>3000</v>
      </c>
      <c r="J26" s="19">
        <f t="shared" si="0"/>
        <v>24000</v>
      </c>
      <c r="K26" s="34">
        <v>5142.84</v>
      </c>
      <c r="L26" s="42">
        <v>2691.42</v>
      </c>
      <c r="M26" s="42">
        <v>2451.42</v>
      </c>
      <c r="N26" s="42">
        <v>21548.58</v>
      </c>
    </row>
    <row r="27" spans="1:14" ht="125.25" customHeight="1" x14ac:dyDescent="0.25">
      <c r="A27" s="9" t="s">
        <v>46</v>
      </c>
      <c r="B27" s="14" t="s">
        <v>47</v>
      </c>
      <c r="C27" s="9" t="s">
        <v>50</v>
      </c>
      <c r="D27" s="9" t="s">
        <v>33</v>
      </c>
      <c r="E27" s="9" t="s">
        <v>14</v>
      </c>
      <c r="F27" s="9" t="s">
        <v>53</v>
      </c>
      <c r="G27" s="14" t="s">
        <v>127</v>
      </c>
      <c r="H27" s="9">
        <v>0</v>
      </c>
      <c r="I27" s="28">
        <v>0</v>
      </c>
      <c r="J27" s="29">
        <f t="shared" si="0"/>
        <v>0</v>
      </c>
      <c r="K27" s="34"/>
    </row>
    <row r="28" spans="1:14" ht="126" customHeight="1" x14ac:dyDescent="0.25">
      <c r="A28" s="9" t="s">
        <v>46</v>
      </c>
      <c r="B28" s="14" t="s">
        <v>48</v>
      </c>
      <c r="C28" s="9" t="s">
        <v>51</v>
      </c>
      <c r="D28" s="9" t="s">
        <v>33</v>
      </c>
      <c r="E28" s="9" t="s">
        <v>14</v>
      </c>
      <c r="F28" s="9" t="s">
        <v>53</v>
      </c>
      <c r="G28" s="14" t="s">
        <v>127</v>
      </c>
      <c r="H28" s="9">
        <v>0</v>
      </c>
      <c r="I28" s="28">
        <v>0</v>
      </c>
      <c r="J28" s="29">
        <f t="shared" si="0"/>
        <v>0</v>
      </c>
      <c r="K28" s="34"/>
    </row>
    <row r="29" spans="1:14" ht="126.75" customHeight="1" x14ac:dyDescent="0.25">
      <c r="A29" s="9" t="s">
        <v>46</v>
      </c>
      <c r="B29" s="14" t="s">
        <v>49</v>
      </c>
      <c r="C29" s="9" t="s">
        <v>52</v>
      </c>
      <c r="D29" s="9" t="s">
        <v>33</v>
      </c>
      <c r="E29" s="9" t="s">
        <v>14</v>
      </c>
      <c r="F29" s="9" t="s">
        <v>53</v>
      </c>
      <c r="G29" s="14" t="s">
        <v>127</v>
      </c>
      <c r="H29" s="9">
        <v>0</v>
      </c>
      <c r="I29" s="28">
        <v>0</v>
      </c>
      <c r="J29" s="29">
        <f t="shared" si="0"/>
        <v>0</v>
      </c>
      <c r="K29" s="34"/>
    </row>
    <row r="30" spans="1:14" ht="124.5" customHeight="1" x14ac:dyDescent="0.25">
      <c r="A30" s="9" t="s">
        <v>46</v>
      </c>
      <c r="B30" s="14" t="s">
        <v>55</v>
      </c>
      <c r="C30" s="9" t="s">
        <v>29</v>
      </c>
      <c r="D30" s="9" t="s">
        <v>33</v>
      </c>
      <c r="E30" s="9" t="s">
        <v>14</v>
      </c>
      <c r="F30" s="9" t="s">
        <v>56</v>
      </c>
      <c r="G30" s="14" t="s">
        <v>128</v>
      </c>
      <c r="H30" s="9">
        <v>0</v>
      </c>
      <c r="I30" s="28">
        <v>0</v>
      </c>
      <c r="J30" s="29">
        <f t="shared" si="0"/>
        <v>0</v>
      </c>
      <c r="K30" s="34"/>
    </row>
    <row r="31" spans="1:14" ht="150" x14ac:dyDescent="0.25">
      <c r="A31" s="9" t="s">
        <v>57</v>
      </c>
      <c r="B31" s="14" t="s">
        <v>58</v>
      </c>
      <c r="C31" s="9" t="s">
        <v>59</v>
      </c>
      <c r="D31" s="9" t="s">
        <v>60</v>
      </c>
      <c r="E31" s="9" t="s">
        <v>61</v>
      </c>
      <c r="F31" s="9" t="s">
        <v>62</v>
      </c>
      <c r="G31" s="14" t="s">
        <v>129</v>
      </c>
      <c r="H31" s="9">
        <v>0</v>
      </c>
      <c r="I31" s="28">
        <v>0</v>
      </c>
      <c r="J31" s="29">
        <f t="shared" si="0"/>
        <v>0</v>
      </c>
      <c r="K31" s="34"/>
    </row>
    <row r="32" spans="1:14" ht="120" x14ac:dyDescent="0.25">
      <c r="A32" s="9" t="s">
        <v>63</v>
      </c>
      <c r="B32" s="14" t="s">
        <v>64</v>
      </c>
      <c r="C32" s="9" t="s">
        <v>65</v>
      </c>
      <c r="D32" s="9" t="s">
        <v>33</v>
      </c>
      <c r="E32" s="9" t="s">
        <v>14</v>
      </c>
      <c r="F32" s="9" t="s">
        <v>66</v>
      </c>
      <c r="G32" s="14" t="s">
        <v>130</v>
      </c>
      <c r="H32" s="9">
        <v>0</v>
      </c>
      <c r="I32" s="28">
        <v>0</v>
      </c>
      <c r="J32" s="29">
        <f t="shared" si="0"/>
        <v>0</v>
      </c>
      <c r="K32" s="34"/>
    </row>
    <row r="33" spans="1:13" ht="167.25" customHeight="1" x14ac:dyDescent="0.25">
      <c r="A33" s="9" t="s">
        <v>63</v>
      </c>
      <c r="B33" s="14" t="s">
        <v>67</v>
      </c>
      <c r="C33" s="9" t="s">
        <v>97</v>
      </c>
      <c r="D33" s="9" t="s">
        <v>33</v>
      </c>
      <c r="E33" s="9" t="s">
        <v>14</v>
      </c>
      <c r="F33" s="9" t="s">
        <v>68</v>
      </c>
      <c r="G33" s="14" t="s">
        <v>151</v>
      </c>
      <c r="H33" s="9">
        <v>12</v>
      </c>
      <c r="I33" s="7">
        <v>600</v>
      </c>
      <c r="J33" s="19">
        <f t="shared" ref="J33:J50" si="1">I33*H33</f>
        <v>7200</v>
      </c>
      <c r="K33" s="34"/>
    </row>
    <row r="34" spans="1:13" ht="159" customHeight="1" x14ac:dyDescent="0.25">
      <c r="A34" s="9" t="s">
        <v>63</v>
      </c>
      <c r="B34" s="14" t="s">
        <v>67</v>
      </c>
      <c r="C34" s="9" t="s">
        <v>97</v>
      </c>
      <c r="D34" s="9" t="s">
        <v>33</v>
      </c>
      <c r="E34" s="9" t="s">
        <v>14</v>
      </c>
      <c r="F34" s="9" t="s">
        <v>68</v>
      </c>
      <c r="G34" s="14" t="s">
        <v>150</v>
      </c>
      <c r="H34" s="9">
        <v>36</v>
      </c>
      <c r="I34" s="7">
        <v>740</v>
      </c>
      <c r="J34" s="19">
        <f t="shared" si="1"/>
        <v>26640</v>
      </c>
      <c r="K34" s="34">
        <v>19586.71</v>
      </c>
    </row>
    <row r="35" spans="1:13" ht="88.5" customHeight="1" x14ac:dyDescent="0.25">
      <c r="A35" s="9" t="s">
        <v>38</v>
      </c>
      <c r="B35" s="14" t="s">
        <v>69</v>
      </c>
      <c r="C35" s="9" t="s">
        <v>70</v>
      </c>
      <c r="D35" s="9" t="s">
        <v>54</v>
      </c>
      <c r="E35" s="9" t="s">
        <v>14</v>
      </c>
      <c r="F35" s="9" t="s">
        <v>71</v>
      </c>
      <c r="G35" s="14" t="s">
        <v>127</v>
      </c>
      <c r="H35" s="9">
        <v>0</v>
      </c>
      <c r="I35" s="28">
        <v>0</v>
      </c>
      <c r="J35" s="29">
        <f t="shared" si="1"/>
        <v>0</v>
      </c>
      <c r="K35" s="34"/>
    </row>
    <row r="36" spans="1:13" ht="88.5" customHeight="1" x14ac:dyDescent="0.25">
      <c r="A36" s="9" t="s">
        <v>72</v>
      </c>
      <c r="B36" s="14" t="s">
        <v>73</v>
      </c>
      <c r="C36" s="9" t="s">
        <v>74</v>
      </c>
      <c r="D36" s="9" t="s">
        <v>75</v>
      </c>
      <c r="E36" s="9" t="s">
        <v>14</v>
      </c>
      <c r="F36" s="9" t="s">
        <v>76</v>
      </c>
      <c r="G36" s="14" t="s">
        <v>113</v>
      </c>
      <c r="H36" s="9">
        <v>4</v>
      </c>
      <c r="I36" s="7">
        <v>360</v>
      </c>
      <c r="J36" s="19">
        <f t="shared" si="1"/>
        <v>1440</v>
      </c>
      <c r="K36" s="34"/>
    </row>
    <row r="37" spans="1:13" ht="83.25" customHeight="1" x14ac:dyDescent="0.25">
      <c r="A37" s="9" t="s">
        <v>72</v>
      </c>
      <c r="B37" s="14" t="s">
        <v>73</v>
      </c>
      <c r="C37" s="9" t="s">
        <v>74</v>
      </c>
      <c r="D37" s="9" t="s">
        <v>75</v>
      </c>
      <c r="E37" s="9" t="s">
        <v>14</v>
      </c>
      <c r="F37" s="9" t="s">
        <v>76</v>
      </c>
      <c r="G37" s="14" t="s">
        <v>131</v>
      </c>
      <c r="H37" s="9">
        <v>6</v>
      </c>
      <c r="I37" s="7">
        <v>400</v>
      </c>
      <c r="J37" s="19">
        <f t="shared" si="1"/>
        <v>2400</v>
      </c>
      <c r="K37" s="34"/>
    </row>
    <row r="38" spans="1:13" ht="89.25" customHeight="1" x14ac:dyDescent="0.25">
      <c r="A38" s="9" t="s">
        <v>72</v>
      </c>
      <c r="B38" s="14" t="s">
        <v>73</v>
      </c>
      <c r="C38" s="9" t="s">
        <v>74</v>
      </c>
      <c r="D38" s="9" t="s">
        <v>75</v>
      </c>
      <c r="E38" s="9" t="s">
        <v>14</v>
      </c>
      <c r="F38" s="9" t="s">
        <v>76</v>
      </c>
      <c r="G38" s="14" t="s">
        <v>114</v>
      </c>
      <c r="H38" s="9">
        <v>4</v>
      </c>
      <c r="I38" s="7">
        <v>300</v>
      </c>
      <c r="J38" s="19">
        <f t="shared" si="1"/>
        <v>1200</v>
      </c>
      <c r="K38" s="34"/>
    </row>
    <row r="39" spans="1:13" ht="119.25" customHeight="1" x14ac:dyDescent="0.25">
      <c r="A39" s="9" t="s">
        <v>77</v>
      </c>
      <c r="B39" s="14" t="s">
        <v>78</v>
      </c>
      <c r="C39" s="9" t="s">
        <v>79</v>
      </c>
      <c r="D39" s="9" t="s">
        <v>14</v>
      </c>
      <c r="E39" s="9" t="s">
        <v>33</v>
      </c>
      <c r="F39" s="9" t="s">
        <v>53</v>
      </c>
      <c r="G39" s="14" t="s">
        <v>147</v>
      </c>
      <c r="H39" s="9">
        <v>4</v>
      </c>
      <c r="I39" s="7">
        <v>120</v>
      </c>
      <c r="J39" s="19">
        <f t="shared" si="1"/>
        <v>480</v>
      </c>
      <c r="K39" s="34"/>
    </row>
    <row r="40" spans="1:13" ht="169.5" customHeight="1" x14ac:dyDescent="0.25">
      <c r="A40" s="9" t="s">
        <v>80</v>
      </c>
      <c r="B40" s="14" t="s">
        <v>81</v>
      </c>
      <c r="C40" s="9" t="s">
        <v>82</v>
      </c>
      <c r="D40" s="9" t="s">
        <v>14</v>
      </c>
      <c r="E40" s="9" t="s">
        <v>13</v>
      </c>
      <c r="F40" s="9" t="s">
        <v>83</v>
      </c>
      <c r="G40" s="14" t="s">
        <v>132</v>
      </c>
      <c r="H40" s="9">
        <v>0</v>
      </c>
      <c r="I40" s="28">
        <v>0</v>
      </c>
      <c r="J40" s="29">
        <f t="shared" si="1"/>
        <v>0</v>
      </c>
      <c r="K40" s="34"/>
    </row>
    <row r="41" spans="1:13" ht="150" x14ac:dyDescent="0.25">
      <c r="A41" s="9" t="s">
        <v>80</v>
      </c>
      <c r="B41" s="14" t="s">
        <v>81</v>
      </c>
      <c r="C41" s="9" t="s">
        <v>82</v>
      </c>
      <c r="D41" s="9" t="s">
        <v>14</v>
      </c>
      <c r="E41" s="9" t="s">
        <v>13</v>
      </c>
      <c r="F41" s="9" t="s">
        <v>83</v>
      </c>
      <c r="G41" s="14" t="s">
        <v>113</v>
      </c>
      <c r="H41" s="9">
        <v>4</v>
      </c>
      <c r="I41" s="7">
        <v>360</v>
      </c>
      <c r="J41" s="19">
        <f t="shared" si="1"/>
        <v>1440</v>
      </c>
      <c r="K41" s="34"/>
    </row>
    <row r="42" spans="1:13" ht="150" x14ac:dyDescent="0.25">
      <c r="A42" s="9" t="s">
        <v>80</v>
      </c>
      <c r="B42" s="14" t="s">
        <v>81</v>
      </c>
      <c r="C42" s="9" t="s">
        <v>82</v>
      </c>
      <c r="D42" s="9" t="s">
        <v>14</v>
      </c>
      <c r="E42" s="9" t="s">
        <v>13</v>
      </c>
      <c r="F42" s="9" t="s">
        <v>83</v>
      </c>
      <c r="G42" s="14" t="s">
        <v>131</v>
      </c>
      <c r="H42" s="9">
        <v>6</v>
      </c>
      <c r="I42" s="7">
        <v>400</v>
      </c>
      <c r="J42" s="19">
        <f t="shared" si="1"/>
        <v>2400</v>
      </c>
      <c r="K42" s="34"/>
    </row>
    <row r="43" spans="1:13" ht="150" x14ac:dyDescent="0.25">
      <c r="A43" s="9" t="s">
        <v>80</v>
      </c>
      <c r="B43" s="14" t="s">
        <v>81</v>
      </c>
      <c r="C43" s="9" t="s">
        <v>82</v>
      </c>
      <c r="D43" s="9" t="s">
        <v>14</v>
      </c>
      <c r="E43" s="9" t="s">
        <v>13</v>
      </c>
      <c r="F43" s="9" t="s">
        <v>83</v>
      </c>
      <c r="G43" s="14" t="s">
        <v>114</v>
      </c>
      <c r="H43" s="9">
        <v>4</v>
      </c>
      <c r="I43" s="7">
        <v>300</v>
      </c>
      <c r="J43" s="19">
        <f t="shared" si="1"/>
        <v>1200</v>
      </c>
      <c r="K43" s="34"/>
    </row>
    <row r="44" spans="1:13" ht="150" x14ac:dyDescent="0.25">
      <c r="A44" s="9" t="s">
        <v>80</v>
      </c>
      <c r="B44" s="14" t="s">
        <v>81</v>
      </c>
      <c r="C44" s="9" t="s">
        <v>82</v>
      </c>
      <c r="D44" s="9" t="s">
        <v>14</v>
      </c>
      <c r="E44" s="9" t="s">
        <v>13</v>
      </c>
      <c r="F44" s="9" t="s">
        <v>83</v>
      </c>
      <c r="G44" s="14" t="s">
        <v>143</v>
      </c>
      <c r="H44" s="9">
        <v>50</v>
      </c>
      <c r="I44" s="7">
        <v>10</v>
      </c>
      <c r="J44" s="19">
        <f t="shared" si="1"/>
        <v>500</v>
      </c>
      <c r="K44" s="34"/>
    </row>
    <row r="45" spans="1:13" ht="150" x14ac:dyDescent="0.25">
      <c r="A45" s="9" t="s">
        <v>80</v>
      </c>
      <c r="B45" s="14" t="s">
        <v>81</v>
      </c>
      <c r="C45" s="9" t="s">
        <v>82</v>
      </c>
      <c r="D45" s="9" t="s">
        <v>14</v>
      </c>
      <c r="E45" s="9" t="s">
        <v>13</v>
      </c>
      <c r="F45" s="9" t="s">
        <v>83</v>
      </c>
      <c r="G45" s="14" t="s">
        <v>133</v>
      </c>
      <c r="H45" s="9">
        <v>50</v>
      </c>
      <c r="I45" s="7">
        <v>40</v>
      </c>
      <c r="J45" s="19">
        <f t="shared" si="1"/>
        <v>2000</v>
      </c>
      <c r="K45" s="34"/>
    </row>
    <row r="46" spans="1:13" ht="102.75" customHeight="1" x14ac:dyDescent="0.25">
      <c r="A46" s="9" t="s">
        <v>84</v>
      </c>
      <c r="B46" s="14" t="s">
        <v>85</v>
      </c>
      <c r="C46" s="9" t="s">
        <v>86</v>
      </c>
      <c r="D46" s="9" t="s">
        <v>87</v>
      </c>
      <c r="E46" s="9" t="s">
        <v>33</v>
      </c>
      <c r="F46" s="9" t="s">
        <v>71</v>
      </c>
      <c r="G46" s="14" t="s">
        <v>134</v>
      </c>
      <c r="H46" s="9">
        <v>5</v>
      </c>
      <c r="I46" s="7">
        <v>3000</v>
      </c>
      <c r="J46" s="19">
        <f t="shared" si="1"/>
        <v>15000</v>
      </c>
      <c r="K46" s="34">
        <v>3102.92</v>
      </c>
      <c r="L46" s="46" t="s">
        <v>158</v>
      </c>
      <c r="M46" s="45"/>
    </row>
    <row r="47" spans="1:13" ht="90" x14ac:dyDescent="0.25">
      <c r="A47" s="9" t="s">
        <v>84</v>
      </c>
      <c r="B47" s="14" t="s">
        <v>85</v>
      </c>
      <c r="C47" s="9" t="s">
        <v>86</v>
      </c>
      <c r="D47" s="9" t="s">
        <v>87</v>
      </c>
      <c r="E47" s="9" t="s">
        <v>33</v>
      </c>
      <c r="F47" s="9" t="s">
        <v>71</v>
      </c>
      <c r="G47" s="14" t="s">
        <v>135</v>
      </c>
      <c r="H47" s="9">
        <v>1</v>
      </c>
      <c r="I47" s="7">
        <v>360</v>
      </c>
      <c r="J47" s="19">
        <f t="shared" si="1"/>
        <v>360</v>
      </c>
      <c r="K47" s="34"/>
    </row>
    <row r="48" spans="1:13" ht="90" x14ac:dyDescent="0.25">
      <c r="A48" s="9" t="s">
        <v>84</v>
      </c>
      <c r="B48" s="14" t="s">
        <v>85</v>
      </c>
      <c r="C48" s="9" t="s">
        <v>86</v>
      </c>
      <c r="D48" s="9" t="s">
        <v>87</v>
      </c>
      <c r="E48" s="9" t="s">
        <v>33</v>
      </c>
      <c r="F48" s="9" t="s">
        <v>71</v>
      </c>
      <c r="G48" s="14" t="s">
        <v>136</v>
      </c>
      <c r="H48" s="9">
        <v>10</v>
      </c>
      <c r="I48" s="7">
        <v>500</v>
      </c>
      <c r="J48" s="19">
        <f t="shared" si="1"/>
        <v>5000</v>
      </c>
      <c r="K48" s="34">
        <v>1750</v>
      </c>
      <c r="L48" s="3" t="s">
        <v>157</v>
      </c>
    </row>
    <row r="49" spans="1:12" ht="90" x14ac:dyDescent="0.25">
      <c r="A49" s="9" t="s">
        <v>84</v>
      </c>
      <c r="B49" s="14" t="s">
        <v>85</v>
      </c>
      <c r="C49" s="9" t="s">
        <v>86</v>
      </c>
      <c r="D49" s="9" t="s">
        <v>87</v>
      </c>
      <c r="E49" s="9" t="s">
        <v>33</v>
      </c>
      <c r="F49" s="9" t="s">
        <v>71</v>
      </c>
      <c r="G49" s="14" t="s">
        <v>137</v>
      </c>
      <c r="H49" s="9">
        <v>5</v>
      </c>
      <c r="I49" s="7">
        <v>400</v>
      </c>
      <c r="J49" s="19">
        <f t="shared" si="1"/>
        <v>2000</v>
      </c>
      <c r="K49" s="34">
        <v>400</v>
      </c>
      <c r="L49" s="3" t="s">
        <v>157</v>
      </c>
    </row>
    <row r="50" spans="1:12" ht="90" x14ac:dyDescent="0.25">
      <c r="A50" s="9" t="s">
        <v>84</v>
      </c>
      <c r="B50" s="14" t="s">
        <v>85</v>
      </c>
      <c r="C50" s="9" t="s">
        <v>86</v>
      </c>
      <c r="D50" s="9" t="s">
        <v>87</v>
      </c>
      <c r="E50" s="9" t="s">
        <v>33</v>
      </c>
      <c r="F50" s="9" t="s">
        <v>71</v>
      </c>
      <c r="G50" s="14" t="s">
        <v>138</v>
      </c>
      <c r="H50" s="9">
        <v>2</v>
      </c>
      <c r="I50" s="7">
        <v>600</v>
      </c>
      <c r="J50" s="19">
        <f t="shared" si="1"/>
        <v>1200</v>
      </c>
      <c r="K50" s="34"/>
    </row>
    <row r="51" spans="1:12" ht="121.5" customHeight="1" x14ac:dyDescent="0.25">
      <c r="A51" s="9" t="s">
        <v>88</v>
      </c>
      <c r="B51" s="14" t="s">
        <v>89</v>
      </c>
      <c r="C51" s="9" t="s">
        <v>90</v>
      </c>
      <c r="D51" s="9" t="s">
        <v>91</v>
      </c>
      <c r="E51" s="9" t="s">
        <v>43</v>
      </c>
      <c r="F51" s="9" t="s">
        <v>37</v>
      </c>
      <c r="G51" s="14" t="s">
        <v>145</v>
      </c>
      <c r="H51" s="9">
        <v>8</v>
      </c>
      <c r="I51" s="7">
        <v>150</v>
      </c>
      <c r="J51" s="7">
        <f t="shared" ref="J51:J56" si="2">H51*I51</f>
        <v>1200</v>
      </c>
      <c r="K51" s="34"/>
    </row>
    <row r="52" spans="1:12" ht="114.75" customHeight="1" x14ac:dyDescent="0.25">
      <c r="A52" s="9" t="s">
        <v>88</v>
      </c>
      <c r="B52" s="14" t="s">
        <v>89</v>
      </c>
      <c r="C52" s="9" t="s">
        <v>90</v>
      </c>
      <c r="D52" s="9" t="s">
        <v>91</v>
      </c>
      <c r="E52" s="9" t="s">
        <v>43</v>
      </c>
      <c r="F52" s="9" t="s">
        <v>37</v>
      </c>
      <c r="G52" s="14" t="s">
        <v>144</v>
      </c>
      <c r="H52" s="9">
        <v>32</v>
      </c>
      <c r="I52" s="7">
        <v>60</v>
      </c>
      <c r="J52" s="7">
        <f t="shared" si="2"/>
        <v>1920</v>
      </c>
      <c r="K52" s="34"/>
    </row>
    <row r="53" spans="1:12" ht="216" customHeight="1" x14ac:dyDescent="0.25">
      <c r="A53" s="9" t="s">
        <v>92</v>
      </c>
      <c r="B53" s="14" t="s">
        <v>93</v>
      </c>
      <c r="C53" s="9" t="s">
        <v>96</v>
      </c>
      <c r="D53" s="9" t="s">
        <v>95</v>
      </c>
      <c r="E53" s="9" t="s">
        <v>94</v>
      </c>
      <c r="F53" s="9" t="s">
        <v>21</v>
      </c>
      <c r="G53" s="14" t="s">
        <v>139</v>
      </c>
      <c r="H53" s="9">
        <v>6</v>
      </c>
      <c r="I53" s="7">
        <v>400</v>
      </c>
      <c r="J53" s="7">
        <f t="shared" si="2"/>
        <v>2400</v>
      </c>
      <c r="K53" s="34"/>
    </row>
    <row r="54" spans="1:12" ht="213.75" customHeight="1" x14ac:dyDescent="0.25">
      <c r="A54" s="9" t="s">
        <v>92</v>
      </c>
      <c r="B54" s="14" t="s">
        <v>93</v>
      </c>
      <c r="C54" s="9" t="s">
        <v>96</v>
      </c>
      <c r="D54" s="9" t="s">
        <v>95</v>
      </c>
      <c r="E54" s="9" t="s">
        <v>94</v>
      </c>
      <c r="F54" s="9" t="s">
        <v>21</v>
      </c>
      <c r="G54" s="14" t="s">
        <v>140</v>
      </c>
      <c r="H54" s="9">
        <v>12</v>
      </c>
      <c r="I54" s="7">
        <v>300</v>
      </c>
      <c r="J54" s="7">
        <f t="shared" si="2"/>
        <v>3600</v>
      </c>
      <c r="K54" s="34"/>
    </row>
    <row r="55" spans="1:12" ht="210" customHeight="1" x14ac:dyDescent="0.25">
      <c r="A55" s="9" t="s">
        <v>92</v>
      </c>
      <c r="B55" s="14" t="s">
        <v>93</v>
      </c>
      <c r="C55" s="9" t="s">
        <v>96</v>
      </c>
      <c r="D55" s="9" t="s">
        <v>95</v>
      </c>
      <c r="E55" s="9" t="s">
        <v>94</v>
      </c>
      <c r="F55" s="9" t="s">
        <v>21</v>
      </c>
      <c r="G55" s="14" t="s">
        <v>141</v>
      </c>
      <c r="H55" s="9">
        <v>12</v>
      </c>
      <c r="I55" s="7">
        <v>360</v>
      </c>
      <c r="J55" s="7">
        <f>H55*I55</f>
        <v>4320</v>
      </c>
      <c r="K55" s="34"/>
    </row>
    <row r="56" spans="1:12" ht="221.25" customHeight="1" x14ac:dyDescent="0.25">
      <c r="A56" s="9" t="s">
        <v>92</v>
      </c>
      <c r="B56" s="14" t="s">
        <v>93</v>
      </c>
      <c r="C56" s="9" t="s">
        <v>96</v>
      </c>
      <c r="D56" s="9" t="s">
        <v>95</v>
      </c>
      <c r="E56" s="9" t="s">
        <v>94</v>
      </c>
      <c r="F56" s="9" t="s">
        <v>21</v>
      </c>
      <c r="G56" s="14" t="s">
        <v>148</v>
      </c>
      <c r="H56" s="9">
        <v>144</v>
      </c>
      <c r="I56" s="7">
        <v>120</v>
      </c>
      <c r="J56" s="7">
        <f t="shared" si="2"/>
        <v>17280</v>
      </c>
      <c r="K56" s="34">
        <v>15610</v>
      </c>
    </row>
    <row r="57" spans="1:12" x14ac:dyDescent="0.25">
      <c r="A57" s="20"/>
      <c r="B57" s="21"/>
      <c r="C57" s="20"/>
      <c r="D57" s="20"/>
      <c r="E57" s="20"/>
      <c r="F57" s="20"/>
      <c r="G57" s="21"/>
      <c r="H57" s="20"/>
      <c r="I57" s="22"/>
      <c r="J57" s="35">
        <f>SUM(J2:J56)</f>
        <v>351450</v>
      </c>
      <c r="K57" s="35">
        <f>SUM(K2:K56)</f>
        <v>84937.260000000009</v>
      </c>
    </row>
    <row r="58" spans="1:12" x14ac:dyDescent="0.25">
      <c r="A58" s="20"/>
      <c r="B58" s="21"/>
      <c r="C58" s="20"/>
      <c r="D58" s="20"/>
      <c r="E58" s="20"/>
      <c r="F58" s="20"/>
      <c r="G58" s="21"/>
      <c r="H58" s="20"/>
      <c r="I58" s="24" t="s">
        <v>149</v>
      </c>
      <c r="J58" s="36">
        <v>42000</v>
      </c>
      <c r="K58" s="37"/>
    </row>
    <row r="59" spans="1:12" x14ac:dyDescent="0.25">
      <c r="A59" s="20"/>
      <c r="B59" s="21"/>
      <c r="C59" s="20"/>
      <c r="D59" s="20"/>
      <c r="E59" s="20"/>
      <c r="F59" s="20"/>
      <c r="G59" s="21"/>
      <c r="H59" s="20"/>
      <c r="I59" s="22"/>
      <c r="J59" s="38">
        <f>J57-J58</f>
        <v>309450</v>
      </c>
      <c r="K59" s="37"/>
    </row>
    <row r="60" spans="1:12" x14ac:dyDescent="0.25">
      <c r="A60" s="20"/>
      <c r="B60" s="21"/>
      <c r="C60" s="20"/>
      <c r="D60" s="20"/>
      <c r="E60" s="20"/>
      <c r="F60" s="20"/>
      <c r="G60" s="21"/>
      <c r="H60" s="20"/>
      <c r="I60" s="22"/>
      <c r="J60" s="22"/>
    </row>
    <row r="61" spans="1:12" x14ac:dyDescent="0.25">
      <c r="A61" s="20"/>
      <c r="B61" s="21"/>
      <c r="C61" s="20"/>
      <c r="D61" s="20"/>
      <c r="E61" s="20"/>
      <c r="F61" s="20"/>
      <c r="G61" s="21"/>
      <c r="H61" s="20"/>
      <c r="I61" s="25"/>
      <c r="J61" s="22"/>
    </row>
    <row r="62" spans="1:12" x14ac:dyDescent="0.25">
      <c r="A62" s="20"/>
      <c r="B62" s="21"/>
      <c r="C62" s="20"/>
      <c r="D62" s="20"/>
      <c r="E62" s="20"/>
      <c r="F62" s="20"/>
      <c r="G62" s="21"/>
      <c r="H62" s="20"/>
      <c r="I62" s="22"/>
      <c r="J62" s="26"/>
    </row>
    <row r="63" spans="1:12" x14ac:dyDescent="0.25">
      <c r="A63" s="20"/>
      <c r="B63" s="21"/>
      <c r="C63" s="20"/>
      <c r="D63" s="20"/>
      <c r="E63" s="20"/>
      <c r="F63" s="20"/>
      <c r="G63" s="27"/>
      <c r="H63" s="20"/>
      <c r="I63" s="22"/>
      <c r="J63" s="22"/>
    </row>
    <row r="64" spans="1:12" x14ac:dyDescent="0.25">
      <c r="A64" s="20"/>
      <c r="B64" s="21"/>
      <c r="C64" s="20"/>
      <c r="D64" s="20"/>
      <c r="E64" s="20"/>
      <c r="F64" s="25"/>
      <c r="G64" s="27"/>
      <c r="H64" s="20"/>
      <c r="I64" s="22"/>
      <c r="J64" s="22"/>
    </row>
    <row r="65" spans="1:10" x14ac:dyDescent="0.25">
      <c r="A65" s="20"/>
      <c r="B65" s="21"/>
      <c r="C65" s="20"/>
      <c r="D65" s="20"/>
      <c r="E65" s="20"/>
      <c r="F65" s="20"/>
      <c r="G65" s="27"/>
      <c r="H65" s="20"/>
      <c r="I65" s="22"/>
      <c r="J65" s="22"/>
    </row>
    <row r="66" spans="1:10" x14ac:dyDescent="0.25">
      <c r="A66" s="20"/>
      <c r="B66" s="21"/>
      <c r="C66" s="20"/>
      <c r="D66" s="20"/>
      <c r="E66" s="20"/>
      <c r="F66" s="20"/>
      <c r="G66" s="21"/>
      <c r="H66" s="20"/>
      <c r="I66" s="22"/>
      <c r="J66" s="22"/>
    </row>
    <row r="67" spans="1:10" x14ac:dyDescent="0.25">
      <c r="A67" s="20"/>
      <c r="B67" s="21"/>
      <c r="C67" s="20"/>
      <c r="D67" s="20"/>
      <c r="E67" s="20"/>
      <c r="F67" s="20"/>
      <c r="G67" s="21"/>
      <c r="H67" s="20"/>
      <c r="I67" s="22"/>
      <c r="J67" s="22"/>
    </row>
    <row r="68" spans="1:10" x14ac:dyDescent="0.25">
      <c r="A68" s="20"/>
      <c r="B68" s="21"/>
      <c r="C68" s="20"/>
      <c r="D68" s="20"/>
      <c r="E68" s="20"/>
      <c r="F68" s="20"/>
      <c r="G68" s="21"/>
      <c r="H68" s="20"/>
      <c r="I68" s="22"/>
      <c r="J68" s="22"/>
    </row>
    <row r="69" spans="1:10" x14ac:dyDescent="0.25">
      <c r="A69" s="20"/>
      <c r="B69" s="21"/>
      <c r="C69" s="20"/>
      <c r="D69" s="20"/>
      <c r="E69" s="20"/>
      <c r="F69" s="20"/>
      <c r="G69" s="21"/>
      <c r="H69" s="20"/>
      <c r="I69" s="22"/>
      <c r="J69" s="22"/>
    </row>
    <row r="70" spans="1:10" x14ac:dyDescent="0.25">
      <c r="A70" s="20"/>
      <c r="B70" s="21"/>
      <c r="C70" s="20"/>
      <c r="D70" s="20"/>
      <c r="E70" s="20"/>
      <c r="F70" s="20"/>
      <c r="G70" s="21"/>
      <c r="H70" s="20"/>
      <c r="I70" s="22"/>
      <c r="J70" s="22"/>
    </row>
  </sheetData>
  <mergeCells count="2">
    <mergeCell ref="L23:N23"/>
    <mergeCell ref="L46:M46"/>
  </mergeCells>
  <pageMargins left="0.511811024" right="0.511811024" top="0.78740157499999996" bottom="0.78740157499999996" header="0.31496062000000002" footer="0.31496062000000002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2023-10-23T18:03:55Z</cp:lastPrinted>
  <dcterms:created xsi:type="dcterms:W3CDTF">2023-08-21T17:59:25Z</dcterms:created>
  <dcterms:modified xsi:type="dcterms:W3CDTF">2024-08-28T17:54:18Z</dcterms:modified>
</cp:coreProperties>
</file>